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9" i="1"/>
  <c r="C191"/>
  <c r="C196"/>
  <c r="C197"/>
  <c r="C189"/>
  <c r="C69"/>
  <c r="C58"/>
  <c r="C55"/>
  <c r="C48"/>
  <c r="C39"/>
  <c r="C27"/>
</calcChain>
</file>

<file path=xl/sharedStrings.xml><?xml version="1.0" encoding="utf-8"?>
<sst xmlns="http://schemas.openxmlformats.org/spreadsheetml/2006/main" count="268" uniqueCount="246">
  <si>
    <t>г</t>
  </si>
  <si>
    <t>д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</si>
  <si>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</si>
  <si>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</si>
  <si>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</si>
  <si>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</si>
  <si>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</si>
  <si>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</si>
  <si>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</si>
  <si>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</si>
  <si>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</si>
  <si>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Влажная протирка и дезинфекция стен, дверей, оконных  решеток, отопит.приборов, почтовых ящиков, лифтов</t>
  </si>
  <si>
    <t>Очистка кровли от мусора</t>
  </si>
  <si>
    <t>Удаление с крыш снега и наледи (сбивание сосулей)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</si>
  <si>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</si>
  <si>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</si>
  <si>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</si>
  <si>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</si>
  <si>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</si>
  <si>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</si>
  <si>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</si>
  <si>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</si>
  <si>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</si>
  <si>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</si>
  <si>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</si>
  <si>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</si>
  <si>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</si>
  <si>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</si>
  <si>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</si>
  <si>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</si>
  <si>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</si>
  <si>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</si>
  <si>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</si>
  <si>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</si>
  <si>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</si>
  <si>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 при снегопаде (более 2-х см)</t>
  </si>
  <si>
    <t xml:space="preserve">Подметание снега  без снегопада (до 2-х см) 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</si>
  <si>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</si>
  <si>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</si>
  <si>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крвлец, площадок у подъезда, конт.площадок и проездов вдоль бордюр шириной 0,5 м от наледи и льда </t>
  </si>
  <si>
    <t>Кошение газонов</t>
  </si>
  <si>
    <t xml:space="preserve">            ИТОГО по п. 3 :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</si>
  <si>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</si>
  <si>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</si>
  <si>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</si>
  <si>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</si>
  <si>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</si>
  <si>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</si>
  <si>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</si>
  <si>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</si>
  <si>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 и устранение незначительных неисправностей систем вентиляции (констр.элем.), прочистка вентканалов в пределах доступности при засоренности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</si>
  <si>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</si>
  <si>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</si>
  <si>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</si>
  <si>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</si>
  <si>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</si>
  <si>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</si>
  <si>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</si>
  <si>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</si>
  <si>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</si>
  <si>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</si>
  <si>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</si>
  <si>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Дератизация</t>
  </si>
  <si>
    <t>Дезинсекция</t>
  </si>
  <si>
    <t>Услуги транспорта ООО "Профдезинфекции"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</si>
  <si>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</si>
  <si>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</si>
  <si>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</si>
  <si>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</si>
  <si>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</si>
  <si>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Ремонт и поверка общедомовых приборов учета воды</t>
  </si>
  <si>
    <t>9.1.</t>
  </si>
  <si>
    <t>Текущий ремонт электрооборудования (непредвиденные работы</t>
  </si>
  <si>
    <t>смена автоматического выключателя 16А (кв.105)</t>
  </si>
  <si>
    <t>смена пакетного выключателя (кв.213)</t>
  </si>
  <si>
    <t>замена светильников светодиодных "Луч-220-С64ФА" на лестничном марше (2,3подъезды, за тамбурами)</t>
  </si>
  <si>
    <t>замена энергосберегающего патрона на лестничном марше</t>
  </si>
  <si>
    <t>замена светильника светодиодного ЛУЧ 220-С64ФА на лестничном марше (3 под)</t>
  </si>
  <si>
    <t>замена автоматического выключателя 16А (кв.№ 15,16,19,124,125)</t>
  </si>
  <si>
    <t>замена пакетного выключателя ПВ 2*40 (кв.65)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</si>
  <si>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</si>
  <si>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</si>
  <si>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энергосберегающего патрона на лестничном марше</t>
  </si>
  <si>
    <t>замена патрона энергосберегающего на лестничном марше</t>
  </si>
  <si>
    <t>замена пакетного выключателя ПВ 2*40  (кв.62)</t>
  </si>
  <si>
    <t>восстановление схемы электроснабжения в ЩУРС (кв.№236):</t>
  </si>
  <si>
    <t>а</t>
  </si>
  <si>
    <t>смена автоматического выключателя 16А</t>
  </si>
  <si>
    <t>б</t>
  </si>
  <si>
    <t>смена автоматического выключателя 25А</t>
  </si>
  <si>
    <t>в</t>
  </si>
  <si>
    <t>устройство провода ПУВ 1*2,5</t>
  </si>
  <si>
    <t>ремонт светильника для освещения придомовой территории с автовышки - замена лампы ДНАТ 150 Вт Е 40</t>
  </si>
  <si>
    <t>стоимость автовышки</t>
  </si>
  <si>
    <t>9.2.</t>
  </si>
  <si>
    <t>ревизия конусов и дроссельных шайб в ИТП № 1:</t>
  </si>
  <si>
    <t>смена паронитовой фланцевой сантехнической прокладки Ду 50 мм</t>
  </si>
  <si>
    <t>смена болтовых соединений БолтМ16/гайка М16*70</t>
  </si>
  <si>
    <t>герметизация примыканийц силиконовым герметиком</t>
  </si>
  <si>
    <t>смена участка трубы ВГП Ду 50 мм</t>
  </si>
  <si>
    <t>устройство фланца Ду 50 мм на сварке</t>
  </si>
  <si>
    <t>устранение свища на стояке ХВС (кв.4,52)</t>
  </si>
  <si>
    <t>установка вводного прибора учета (водосчетчика ВСКМ 50-90) холодного водоснабжения (1 подъезд)</t>
  </si>
  <si>
    <t>смена вентиля чугунного Ду 25 мм ГВС (ИТП № 2)</t>
  </si>
  <si>
    <t>герметизация примыканий силиконовым герметиком (ИТП № 2)</t>
  </si>
  <si>
    <t>устранение свища на стояке ХВС (кв.170)</t>
  </si>
  <si>
    <t>устранение свища на стояке ХВС (кв.197)</t>
  </si>
  <si>
    <t>устранение засора канализационного стояка Ду 50мм (стояк кв.№243)</t>
  </si>
  <si>
    <t>замена вводного вентиля Ду 15 мм ХВС (кран с фильтром) (кв.№188)</t>
  </si>
  <si>
    <t>герметизация примыканий силиконовым герметиком ( кв.№188)</t>
  </si>
  <si>
    <t>замена сбросных вентилей Ду 15мм на стояках ГВС (4 подъезд)</t>
  </si>
  <si>
    <t>герметизация примыканий силиконовым герметиком</t>
  </si>
  <si>
    <t>установка хомута на магистрали ХВС</t>
  </si>
  <si>
    <t>восстановление раструба канализационного стояка Ду 100 мм (кв.29)</t>
  </si>
  <si>
    <t>установка перехода универсального Ду 110 мм (пласти, сталь, чугун)</t>
  </si>
  <si>
    <t>устранение засора канализационного стояка Ду 100 мм (стояк кв.37)</t>
  </si>
  <si>
    <t>устранение свища на вводе ПХВ (1 подъезд) с навариванием листа г/к 150*150мм</t>
  </si>
  <si>
    <t>устранение засора канализационного стояка Ду 50 мм (стояк кв.238)</t>
  </si>
  <si>
    <t>устранение засора канализационного стояка Ду 50 мм (стояк кв.255)</t>
  </si>
  <si>
    <t>устранение засора канализационного стояка Ду 50 мм (стояк кв.171)</t>
  </si>
  <si>
    <t>ершение канализационного стояка Ду 50 мм (чердак-подвал,стояк кв.№1)</t>
  </si>
  <si>
    <t>замена участка стояка канализации Ду 50 мм (кв.№148):</t>
  </si>
  <si>
    <t>установка канализационного перехода на чугун Ду 50*75+ манжета</t>
  </si>
  <si>
    <t>установка компенсационного патрубка Ду 50 мм</t>
  </si>
  <si>
    <t>установка канализационной трубы Ду 50 мм</t>
  </si>
  <si>
    <t>установка переходной манжеты 50*73мм</t>
  </si>
  <si>
    <t>установка хомута на стояке ХВС (кв.№158)</t>
  </si>
  <si>
    <t>устранение засора канализационного стояка Ду 50 мм (кв.44)</t>
  </si>
  <si>
    <t>замена сбросных вентилей на стояках отопления (стояк кв.279)</t>
  </si>
  <si>
    <t>герметизация примыканий силиконовым герметиком (кв.279)</t>
  </si>
  <si>
    <t>устранение засора канализационного выпуска Ду 100 мм (1подъезд)</t>
  </si>
  <si>
    <t>замена вентиля балансировочного Ду 25 мм в ИТП № 1</t>
  </si>
  <si>
    <t>герметизация примыканий силиконовым герметиком в ИТП № 1</t>
  </si>
  <si>
    <t>установка хомута на магистрали ХВС ( кв.189)</t>
  </si>
  <si>
    <t>устранение засора канализационного выпуска Ду 100 мм (2подъезд)</t>
  </si>
  <si>
    <t>устранение засора канализационного коллектора Ду 100 мм (5 подъезд)</t>
  </si>
  <si>
    <t>устранение засора канализационного коллектора Ду 100 мм (7 подъезд)09.11.20</t>
  </si>
  <si>
    <t>устранение засора канализационного коллектора Ду 100 мм (5 подъезд)11.11.20</t>
  </si>
  <si>
    <t>устранение засора канализационного коллектора Ду 100 мм (8 подъезд)</t>
  </si>
  <si>
    <t>замена участка стояка канализации Ду 50 мм (кв.№171):</t>
  </si>
  <si>
    <t>смена участка канализационной трубы Ду 50 мм</t>
  </si>
  <si>
    <t>установка канализационного перехода на чугун Ду 50 *75+манжета)</t>
  </si>
  <si>
    <t>установка переходной манжеты Ду 50*73</t>
  </si>
  <si>
    <t>Текущий ремонт конструктивных элементов (непредвиденные работы)</t>
  </si>
  <si>
    <t>очистка подъездного козырька от снега с перекидыванием в валы толщ.более 50  см (1-8п)</t>
  </si>
  <si>
    <t>очистка подвальных козырьков от снега толщ.более 50см</t>
  </si>
  <si>
    <t xml:space="preserve">осмотр чердака на наличие течи кровли </t>
  </si>
  <si>
    <t>осмотр чердака на наличие течи кровли (1-8пп)</t>
  </si>
  <si>
    <t>слив воды в местах протекания кровли (2,5,8пп)</t>
  </si>
  <si>
    <t>изготовление и установка сливных лотков в местах протекания кровли (8п чердак) из листа х/к 0,5 мм</t>
  </si>
  <si>
    <t>Осмотр чердака на наличие течи (1-8пп), слив воды, очистка лотков(7,8пп)</t>
  </si>
  <si>
    <t>Укрепление металлических козырьков вентиляционных шахт на кровле</t>
  </si>
  <si>
    <t>Установка сливных оцинкованных лотков б/у 5,8пп</t>
  </si>
  <si>
    <t>Установка емкости под слив воды 8п</t>
  </si>
  <si>
    <t>Открытие продухов</t>
  </si>
  <si>
    <t>Рихтовка мусоропроводного клапана 5п 2 эт</t>
  </si>
  <si>
    <t>осмотр чердака на наличие течи с 1 по 8пп и слив воды 8п</t>
  </si>
  <si>
    <t>переустановка б/у лотка L-2мп 2подъезд</t>
  </si>
  <si>
    <t>установка скамейки со спинками (3п)</t>
  </si>
  <si>
    <t>осмотр чердака на наличие течей с кровли и слив воды (1-8пп)</t>
  </si>
  <si>
    <t>установка новой скамейки (1 подъезд)</t>
  </si>
  <si>
    <t>укрепление поручня на крыльце 1 подъезда - наваривание арматуры  Ду 14мм - 0,5мп/0,0006т</t>
  </si>
  <si>
    <t>Ремонт межпанельных швов кв.248,212,165,240,244,137,215,283</t>
  </si>
  <si>
    <t>осмотр чердаков на наличие течей с кровли (1-8пп)</t>
  </si>
  <si>
    <t>ремонт кровли - наклеивание ленты Nicoband (4 под- 1,5мп)</t>
  </si>
  <si>
    <t>ремонт кровли - наклеивание ленты Nicoband (8 под- 1,0мп)</t>
  </si>
  <si>
    <t>установка сливного желоба (из профиля 60*27) 8под, чердак</t>
  </si>
  <si>
    <t>ремонт кровли с заменой покрытия Линокромом ТКП (8п)</t>
  </si>
  <si>
    <t>пропекание кровельного ковра (8п)</t>
  </si>
  <si>
    <t>заделка цементно-песчанным р-ром провала в полу (7 подъезд, тамбур)0,1*0,1*0,1м</t>
  </si>
  <si>
    <t>установка упора для контейнера на площадке для выкатки (4 подъезд) - арматура Ду 16 мм- 1мп</t>
  </si>
  <si>
    <t>ремонт ступеней цементно-песчанным р-ром (8 подъезд 1 эт 0,02*0,3*1,2</t>
  </si>
  <si>
    <t>изготовление и установка поручня (4 подъезд, крыльцо)</t>
  </si>
  <si>
    <t>смена остекления (8 подъезд)</t>
  </si>
  <si>
    <t>замена шпингалета на двери тамбура (4 подъезд)</t>
  </si>
  <si>
    <t>бетонирование крыльца с устройством опалубки б/у и армированием 1,8*0,4*0,1м(8 подъезд)арматура Ду 6 мм-10мп,Ду 12мм-1мп</t>
  </si>
  <si>
    <t>закрытие оконных рам (5 под,3 эт)</t>
  </si>
  <si>
    <t>закрытие продухов</t>
  </si>
  <si>
    <t>закрытие продухов со сменой болтового соединения (болт М12/гайка М12)</t>
  </si>
  <si>
    <t>установка пружины на дверь тамбура (8 подъезд)</t>
  </si>
  <si>
    <t>установка пружины на двери тамбура (2 подъезд)</t>
  </si>
  <si>
    <t>смена шпингалета (7 подъезд)</t>
  </si>
  <si>
    <t>осмотр чердаков на наличие течей с кровли (1-8пп) и слив воды (8 подъезд)</t>
  </si>
  <si>
    <t>смена остекления на двери тамбура (4под)</t>
  </si>
  <si>
    <t>смена остекления оконной рамы (7под,8-9эт)</t>
  </si>
  <si>
    <t>смена остекления на двери тамбура (8 подъезд)</t>
  </si>
  <si>
    <t>закрытие оконных рам (7 под 8-9эт)</t>
  </si>
  <si>
    <t xml:space="preserve">            ИТОГО по п. 9 :</t>
  </si>
  <si>
    <t>Управление многоквартирным домом</t>
  </si>
  <si>
    <t xml:space="preserve">   Сумма затрат по дому  :</t>
  </si>
  <si>
    <t>по управлению и обслуживанию</t>
  </si>
  <si>
    <t>МКД по ул.Набережная 38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</si>
  <si>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</si>
  <si>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</si>
  <si>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</si>
  <si>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</si>
  <si>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</si>
  <si>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</t>
  </si>
  <si>
    <t>Оплачено по нежилым помещениям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</si>
  <si>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</si>
  <si>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</si>
  <si>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</t>
  </si>
  <si>
    <t>Уборка мусора с газона в летний период (случайный мусор)</t>
  </si>
  <si>
    <t>Текущий ремонт систем водоснабжения и водоотведения (непредвиденные работы)</t>
  </si>
  <si>
    <t>1.5.</t>
  </si>
  <si>
    <t>1.6.</t>
  </si>
  <si>
    <t>1.7.</t>
  </si>
  <si>
    <t>1.8.</t>
  </si>
  <si>
    <t>1.9.</t>
  </si>
  <si>
    <t>1.10.</t>
  </si>
  <si>
    <t xml:space="preserve"> 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</si>
  <si>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</si>
  <si>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</si>
  <si>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</si>
  <si>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</si>
  <si>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</si>
  <si>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</si>
  <si>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</si>
  <si>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</si>
  <si>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</si>
  <si>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4.5.</t>
  </si>
  <si>
    <t>4.6.</t>
  </si>
  <si>
    <t>5.1.</t>
  </si>
  <si>
    <t>5.2.</t>
  </si>
  <si>
    <t>5.3.</t>
  </si>
  <si>
    <t>5.4.</t>
  </si>
  <si>
    <t>5.5.</t>
  </si>
  <si>
    <t>6.1</t>
  </si>
  <si>
    <t>9.3.</t>
  </si>
  <si>
    <t>9.4.</t>
  </si>
  <si>
    <t>9.5.</t>
  </si>
  <si>
    <t>1.11.</t>
  </si>
  <si>
    <t xml:space="preserve">   4. Подготовка многоквартирного дома к сезонной эксплуатации</t>
  </si>
  <si>
    <t>4.7.</t>
  </si>
  <si>
    <t xml:space="preserve">   5. Проведение технических осмотров и мелкий ремонт</t>
  </si>
  <si>
    <t>6</t>
  </si>
  <si>
    <t xml:space="preserve">            ИТОГО по п. 6 :</t>
  </si>
  <si>
    <t xml:space="preserve"> 9. Поверка и обслуживание общедомовых приборов учета.</t>
  </si>
  <si>
    <t>9.6.</t>
  </si>
  <si>
    <t xml:space="preserve">  10. Текущий ремонт</t>
  </si>
  <si>
    <t>10.1.</t>
  </si>
  <si>
    <t>10.2.</t>
  </si>
  <si>
    <t>10.3.</t>
  </si>
  <si>
    <t xml:space="preserve">            ИТОГО по п. 10 :</t>
  </si>
  <si>
    <t>1.12.</t>
  </si>
  <si>
    <t>Замена преобразователей частоты (лифт)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</si>
</sst>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5" fillId="0" borderId="8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16" fontId="6" fillId="0" borderId="9" xfId="0" applyNumberFormat="1" applyFont="1" applyFill="1" applyBorder="1" applyAlignment="1">
      <alignment horizontal="center" vertical="center"/>
    </xf>
    <xf numFmtId="16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I197"/>
  <sheetViews>
    <sheetView tabSelected="1" workbookViewId="0">
      <selection activeCell="C19" sqref="C19"/>
    </sheetView>
  </sheetViews>
  <sheetFormatPr defaultColWidth="9.109375" defaultRowHeight="15.6"/>
  <cols>
    <col min="1" max="1" width="5" style="34" customWidth="1"/>
    <col min="2" max="2" width="84" style="35" customWidth="1"/>
    <col min="3" max="3" width="13.44140625" style="34" customWidth="1"/>
    <col min="4" max="4" width="10" style="35" bestFit="1" customWidth="1"/>
    <col min="5" max="201" width="9.109375" style="35"/>
    <col min="202" max="202" width="5" style="35" customWidth="1"/>
    <col min="203" max="203" width="48.5546875" style="35" customWidth="1"/>
    <col min="204" max="221" width="9.33203125" style="35" customWidth="1"/>
    <col min="222" max="229" width="8.88671875" style="35" customWidth="1"/>
    <col min="230" max="16384" width="9.109375" style="35"/>
  </cols>
  <sheetData>
    <row r="1" spans="1:9" s="4" customFormat="1">
      <c r="A1" s="59" t="s">
        <v>193</v>
      </c>
      <c r="B1" s="59"/>
      <c r="C1" s="6"/>
    </row>
    <row r="2" spans="1:9" s="4" customFormat="1">
      <c r="A2" s="59" t="s">
        <v>190</v>
      </c>
      <c r="B2" s="59"/>
      <c r="C2" s="6"/>
    </row>
    <row r="3" spans="1:9" s="4" customFormat="1">
      <c r="A3" s="59" t="s">
        <v>191</v>
      </c>
      <c r="B3" s="59"/>
      <c r="C3" s="6"/>
    </row>
    <row r="4" spans="1:9" s="4" customFormat="1">
      <c r="A4" s="7"/>
      <c r="B4" s="7"/>
      <c r="C4" s="6"/>
    </row>
    <row r="5" spans="1:9" s="4" customFormat="1">
      <c r="A5" s="8"/>
      <c r="B5" s="9" t="s">
        <v>194</v>
      </c>
      <c r="C5" s="53">
        <v>97095.727124999859</v>
      </c>
    </row>
    <row r="6" spans="1:9" s="5" customFormat="1">
      <c r="A6" s="10"/>
      <c r="B6" s="9" t="s">
        <v>192</v>
      </c>
      <c r="C6" s="54"/>
    </row>
    <row r="7" spans="1:9" s="5" customFormat="1" ht="24" customHeight="1">
      <c r="A7" s="45" t="s">
        <v>2</v>
      </c>
      <c r="B7" s="2" t="s">
        <v>3</v>
      </c>
      <c r="C7" s="26">
        <v>101592.01119999999</v>
      </c>
    </row>
    <row r="8" spans="1:9" s="5" customFormat="1" ht="21" customHeight="1">
      <c r="A8" s="45" t="s">
        <v>5</v>
      </c>
      <c r="B8" s="2" t="s">
        <v>4</v>
      </c>
      <c r="C8" s="26">
        <v>153428.01600000003</v>
      </c>
    </row>
    <row r="9" spans="1:9" s="5" customFormat="1">
      <c r="A9" s="45" t="s">
        <v>8</v>
      </c>
      <c r="B9" s="2" t="s">
        <v>6</v>
      </c>
      <c r="C9" s="26">
        <v>63118.84800000002</v>
      </c>
    </row>
    <row r="10" spans="1:9" s="5" customFormat="1">
      <c r="A10" s="45" t="s">
        <v>10</v>
      </c>
      <c r="B10" s="2" t="s">
        <v>7</v>
      </c>
      <c r="C10" s="26">
        <v>179819.42399999991</v>
      </c>
    </row>
    <row r="11" spans="1:9" s="5" customFormat="1" ht="38.25" customHeight="1">
      <c r="A11" s="45" t="s">
        <v>204</v>
      </c>
      <c r="B11" s="2" t="s">
        <v>9</v>
      </c>
      <c r="C11" s="26">
        <v>42008.6152</v>
      </c>
    </row>
    <row r="12" spans="1:9" s="5" customFormat="1" ht="30">
      <c r="A12" s="45" t="s">
        <v>205</v>
      </c>
      <c r="B12" s="2" t="s">
        <v>11</v>
      </c>
      <c r="C12" s="26">
        <v>12694.05</v>
      </c>
      <c r="I12" s="5" t="s">
        <v>201</v>
      </c>
    </row>
    <row r="13" spans="1:9" s="5" customFormat="1">
      <c r="A13" s="45" t="s">
        <v>206</v>
      </c>
      <c r="B13" s="2" t="s">
        <v>12</v>
      </c>
      <c r="C13" s="26">
        <v>3679.2000000000003</v>
      </c>
    </row>
    <row r="14" spans="1:9" s="5" customFormat="1">
      <c r="A14" s="45" t="s">
        <v>207</v>
      </c>
      <c r="B14" s="2" t="s">
        <v>13</v>
      </c>
      <c r="C14" s="26">
        <v>942.34399999999994</v>
      </c>
    </row>
    <row r="15" spans="1:9" s="5" customFormat="1">
      <c r="A15" s="45" t="s">
        <v>208</v>
      </c>
      <c r="B15" s="2" t="s">
        <v>14</v>
      </c>
      <c r="C15" s="26">
        <v>410400</v>
      </c>
    </row>
    <row r="16" spans="1:9" s="5" customFormat="1">
      <c r="A16" s="45" t="s">
        <v>209</v>
      </c>
      <c r="B16" s="2" t="s">
        <v>15</v>
      </c>
      <c r="C16" s="26">
        <v>33325</v>
      </c>
    </row>
    <row r="17" spans="1:3" s="5" customFormat="1">
      <c r="A17" s="45" t="s">
        <v>231</v>
      </c>
      <c r="B17" s="2" t="s">
        <v>15</v>
      </c>
      <c r="C17" s="26">
        <v>4950</v>
      </c>
    </row>
    <row r="18" spans="1:3" s="5" customFormat="1">
      <c r="A18" s="45" t="s">
        <v>244</v>
      </c>
      <c r="B18" s="2" t="s">
        <v>245</v>
      </c>
      <c r="C18" s="26">
        <v>99346.8</v>
      </c>
    </row>
    <row r="19" spans="1:3" s="5" customFormat="1">
      <c r="A19" s="13"/>
      <c r="B19" s="12" t="s">
        <v>16</v>
      </c>
      <c r="C19" s="55">
        <f>SUM(C7:C18)</f>
        <v>1105304.3084</v>
      </c>
    </row>
    <row r="20" spans="1:3" s="5" customFormat="1">
      <c r="A20" s="11"/>
      <c r="B20" s="14" t="s">
        <v>17</v>
      </c>
      <c r="C20" s="15"/>
    </row>
    <row r="21" spans="1:3" s="5" customFormat="1" ht="15">
      <c r="A21" s="11" t="s">
        <v>18</v>
      </c>
      <c r="B21" s="2" t="s">
        <v>19</v>
      </c>
      <c r="C21" s="56">
        <v>24792</v>
      </c>
    </row>
    <row r="22" spans="1:3" s="5" customFormat="1" ht="15">
      <c r="A22" s="11" t="s">
        <v>20</v>
      </c>
      <c r="B22" s="2" t="s">
        <v>21</v>
      </c>
      <c r="C22" s="56">
        <v>16222.919999999996</v>
      </c>
    </row>
    <row r="23" spans="1:3" s="5" customFormat="1" ht="15">
      <c r="A23" s="11" t="s">
        <v>22</v>
      </c>
      <c r="B23" s="2" t="s">
        <v>23</v>
      </c>
      <c r="C23" s="56">
        <v>70812.125999999975</v>
      </c>
    </row>
    <row r="24" spans="1:3" s="5" customFormat="1" ht="15">
      <c r="A24" s="11" t="s">
        <v>24</v>
      </c>
      <c r="B24" s="2" t="s">
        <v>25</v>
      </c>
      <c r="C24" s="56">
        <v>2871.36</v>
      </c>
    </row>
    <row r="25" spans="1:3" s="5" customFormat="1" ht="15">
      <c r="A25" s="11" t="s">
        <v>26</v>
      </c>
      <c r="B25" s="2" t="s">
        <v>27</v>
      </c>
      <c r="C25" s="56">
        <v>19590.375</v>
      </c>
    </row>
    <row r="26" spans="1:3" s="5" customFormat="1" ht="15">
      <c r="A26" s="11" t="s">
        <v>28</v>
      </c>
      <c r="B26" s="2" t="s">
        <v>29</v>
      </c>
      <c r="C26" s="56">
        <v>423.36</v>
      </c>
    </row>
    <row r="27" spans="1:3" s="5" customFormat="1">
      <c r="A27" s="16"/>
      <c r="B27" s="12" t="s">
        <v>30</v>
      </c>
      <c r="C27" s="55">
        <f>SUM(C21:C26)</f>
        <v>134712.14099999995</v>
      </c>
    </row>
    <row r="28" spans="1:3" s="5" customFormat="1">
      <c r="A28" s="46"/>
      <c r="B28" s="17" t="s">
        <v>31</v>
      </c>
      <c r="C28" s="18"/>
    </row>
    <row r="29" spans="1:3" s="5" customFormat="1" ht="15">
      <c r="A29" s="46" t="s">
        <v>210</v>
      </c>
      <c r="B29" s="2" t="s">
        <v>32</v>
      </c>
      <c r="C29" s="26">
        <v>34933.373999999996</v>
      </c>
    </row>
    <row r="30" spans="1:3" s="5" customFormat="1" ht="15">
      <c r="A30" s="47" t="s">
        <v>211</v>
      </c>
      <c r="B30" s="2" t="s">
        <v>33</v>
      </c>
      <c r="C30" s="26">
        <v>6823.8099999999995</v>
      </c>
    </row>
    <row r="31" spans="1:3" s="5" customFormat="1" ht="15">
      <c r="A31" s="47" t="s">
        <v>212</v>
      </c>
      <c r="B31" s="2" t="s">
        <v>202</v>
      </c>
      <c r="C31" s="26">
        <v>19935.96</v>
      </c>
    </row>
    <row r="32" spans="1:3" s="5" customFormat="1" ht="15">
      <c r="A32" s="47" t="s">
        <v>213</v>
      </c>
      <c r="B32" s="2" t="s">
        <v>34</v>
      </c>
      <c r="C32" s="26">
        <v>8720</v>
      </c>
    </row>
    <row r="33" spans="1:3" s="5" customFormat="1" ht="15">
      <c r="A33" s="47" t="s">
        <v>214</v>
      </c>
      <c r="B33" s="2" t="s">
        <v>35</v>
      </c>
      <c r="C33" s="26">
        <v>90664.244999999995</v>
      </c>
    </row>
    <row r="34" spans="1:3" s="5" customFormat="1" ht="15">
      <c r="A34" s="47" t="s">
        <v>215</v>
      </c>
      <c r="B34" s="2" t="s">
        <v>36</v>
      </c>
      <c r="C34" s="26">
        <v>77649.977999999988</v>
      </c>
    </row>
    <row r="35" spans="1:3" s="5" customFormat="1" ht="30">
      <c r="A35" s="48" t="s">
        <v>216</v>
      </c>
      <c r="B35" s="2" t="s">
        <v>37</v>
      </c>
      <c r="C35" s="26">
        <v>11374.536599999999</v>
      </c>
    </row>
    <row r="36" spans="1:3" s="5" customFormat="1" ht="30">
      <c r="A36" s="48" t="s">
        <v>217</v>
      </c>
      <c r="B36" s="2" t="s">
        <v>38</v>
      </c>
      <c r="C36" s="26">
        <v>2129.92</v>
      </c>
    </row>
    <row r="37" spans="1:3" s="5" customFormat="1" ht="36.75" customHeight="1">
      <c r="A37" s="48" t="s">
        <v>218</v>
      </c>
      <c r="B37" s="2" t="s">
        <v>39</v>
      </c>
      <c r="C37" s="26">
        <v>26996.1312</v>
      </c>
    </row>
    <row r="38" spans="1:3" s="5" customFormat="1" ht="15">
      <c r="A38" s="48" t="s">
        <v>219</v>
      </c>
      <c r="B38" s="2" t="s">
        <v>40</v>
      </c>
      <c r="C38" s="26">
        <v>3151.0349999999999</v>
      </c>
    </row>
    <row r="39" spans="1:3" s="5" customFormat="1">
      <c r="A39" s="18"/>
      <c r="B39" s="12" t="s">
        <v>41</v>
      </c>
      <c r="C39" s="55">
        <f>SUM(C29:C38)</f>
        <v>282378.98979999992</v>
      </c>
    </row>
    <row r="40" spans="1:3" s="5" customFormat="1">
      <c r="A40" s="45"/>
      <c r="B40" s="19" t="s">
        <v>232</v>
      </c>
      <c r="C40" s="18"/>
    </row>
    <row r="41" spans="1:3" s="5" customFormat="1" ht="30">
      <c r="A41" s="45" t="s">
        <v>49</v>
      </c>
      <c r="B41" s="2" t="s">
        <v>42</v>
      </c>
      <c r="C41" s="3"/>
    </row>
    <row r="42" spans="1:3" s="5" customFormat="1" ht="16.5" customHeight="1">
      <c r="A42" s="45" t="s">
        <v>51</v>
      </c>
      <c r="B42" s="2" t="s">
        <v>43</v>
      </c>
      <c r="C42" s="26">
        <v>217584.55000000002</v>
      </c>
    </row>
    <row r="43" spans="1:3" s="5" customFormat="1" ht="17.25" customHeight="1">
      <c r="A43" s="45" t="s">
        <v>53</v>
      </c>
      <c r="B43" s="2" t="s">
        <v>44</v>
      </c>
      <c r="C43" s="26">
        <v>100774.674</v>
      </c>
    </row>
    <row r="44" spans="1:3" s="5" customFormat="1" ht="14.25" customHeight="1">
      <c r="A44" s="45" t="s">
        <v>55</v>
      </c>
      <c r="B44" s="2" t="s">
        <v>45</v>
      </c>
      <c r="C44" s="26">
        <v>3713.0939999999996</v>
      </c>
    </row>
    <row r="45" spans="1:3" s="5" customFormat="1" ht="15.75" customHeight="1">
      <c r="A45" s="45" t="s">
        <v>220</v>
      </c>
      <c r="B45" s="2" t="s">
        <v>46</v>
      </c>
      <c r="C45" s="26">
        <v>53351.297999999995</v>
      </c>
    </row>
    <row r="46" spans="1:3" s="5" customFormat="1" ht="13.5" customHeight="1">
      <c r="A46" s="45" t="s">
        <v>221</v>
      </c>
      <c r="B46" s="2" t="s">
        <v>47</v>
      </c>
      <c r="C46" s="26">
        <v>28066.560000000001</v>
      </c>
    </row>
    <row r="47" spans="1:3" s="5" customFormat="1">
      <c r="A47" s="45" t="s">
        <v>233</v>
      </c>
      <c r="B47" s="2" t="s">
        <v>48</v>
      </c>
      <c r="C47" s="26">
        <v>11781.960000000003</v>
      </c>
    </row>
    <row r="48" spans="1:3" s="5" customFormat="1">
      <c r="A48" s="49"/>
      <c r="B48" s="12" t="s">
        <v>58</v>
      </c>
      <c r="C48" s="55">
        <f>SUM(C41:C47)</f>
        <v>415272.13600000006</v>
      </c>
    </row>
    <row r="49" spans="1:3" s="5" customFormat="1">
      <c r="A49" s="49"/>
      <c r="B49" s="17" t="s">
        <v>234</v>
      </c>
      <c r="C49" s="18"/>
    </row>
    <row r="50" spans="1:3" s="5" customFormat="1" ht="45">
      <c r="A50" s="49" t="s">
        <v>222</v>
      </c>
      <c r="B50" s="2" t="s">
        <v>50</v>
      </c>
      <c r="C50" s="26">
        <v>31729.017</v>
      </c>
    </row>
    <row r="51" spans="1:3" s="5" customFormat="1" ht="30">
      <c r="A51" s="49" t="s">
        <v>223</v>
      </c>
      <c r="B51" s="2" t="s">
        <v>52</v>
      </c>
      <c r="C51" s="26">
        <v>126916.068</v>
      </c>
    </row>
    <row r="52" spans="1:3" s="5" customFormat="1" ht="45">
      <c r="A52" s="49" t="s">
        <v>224</v>
      </c>
      <c r="B52" s="2" t="s">
        <v>54</v>
      </c>
      <c r="C52" s="26">
        <v>95187.051000000007</v>
      </c>
    </row>
    <row r="53" spans="1:3" s="5" customFormat="1" ht="15">
      <c r="A53" s="49" t="s">
        <v>225</v>
      </c>
      <c r="B53" s="2" t="s">
        <v>56</v>
      </c>
      <c r="C53" s="26">
        <v>9059.9599999999991</v>
      </c>
    </row>
    <row r="54" spans="1:3" s="5" customFormat="1" ht="30">
      <c r="A54" s="49" t="s">
        <v>226</v>
      </c>
      <c r="B54" s="2" t="s">
        <v>57</v>
      </c>
      <c r="C54" s="26">
        <v>80208.378000000012</v>
      </c>
    </row>
    <row r="55" spans="1:3" s="5" customFormat="1">
      <c r="A55" s="50"/>
      <c r="B55" s="12" t="s">
        <v>61</v>
      </c>
      <c r="C55" s="55">
        <f>SUM(C50:C54)</f>
        <v>343100.47400000005</v>
      </c>
    </row>
    <row r="56" spans="1:3" s="5" customFormat="1" ht="31.2">
      <c r="A56" s="51" t="s">
        <v>235</v>
      </c>
      <c r="B56" s="12" t="s">
        <v>59</v>
      </c>
      <c r="C56" s="26">
        <v>177811.34399999995</v>
      </c>
    </row>
    <row r="57" spans="1:3" s="5" customFormat="1">
      <c r="A57" s="51" t="s">
        <v>227</v>
      </c>
      <c r="B57" s="12" t="s">
        <v>60</v>
      </c>
      <c r="C57" s="26">
        <v>50251.032000000014</v>
      </c>
    </row>
    <row r="58" spans="1:3" s="5" customFormat="1">
      <c r="A58" s="51"/>
      <c r="B58" s="12" t="s">
        <v>236</v>
      </c>
      <c r="C58" s="31">
        <f>SUM(C56:C57)</f>
        <v>228062.37599999996</v>
      </c>
    </row>
    <row r="59" spans="1:3" s="5" customFormat="1">
      <c r="A59" s="49">
        <v>7</v>
      </c>
      <c r="B59" s="12" t="s">
        <v>62</v>
      </c>
      <c r="C59" s="31">
        <v>7462.6959999999999</v>
      </c>
    </row>
    <row r="60" spans="1:3" s="5" customFormat="1">
      <c r="A60" s="49">
        <v>8</v>
      </c>
      <c r="B60" s="12" t="s">
        <v>63</v>
      </c>
      <c r="C60" s="31">
        <v>7192.9600000000009</v>
      </c>
    </row>
    <row r="61" spans="1:3" s="5" customFormat="1">
      <c r="A61" s="49"/>
      <c r="B61" s="12" t="s">
        <v>64</v>
      </c>
      <c r="C61" s="3"/>
    </row>
    <row r="62" spans="1:3" s="5" customFormat="1">
      <c r="A62" s="49"/>
      <c r="B62" s="20" t="s">
        <v>237</v>
      </c>
      <c r="C62" s="21"/>
    </row>
    <row r="63" spans="1:3" s="5" customFormat="1" ht="15">
      <c r="A63" s="49" t="s">
        <v>71</v>
      </c>
      <c r="B63" s="2" t="s">
        <v>65</v>
      </c>
      <c r="C63" s="3">
        <v>8683.6800000000021</v>
      </c>
    </row>
    <row r="64" spans="1:3" s="5" customFormat="1" ht="15">
      <c r="A64" s="49" t="s">
        <v>94</v>
      </c>
      <c r="B64" s="2" t="s">
        <v>66</v>
      </c>
      <c r="C64" s="3">
        <v>6544.3199999999988</v>
      </c>
    </row>
    <row r="65" spans="1:3" s="5" customFormat="1" ht="30">
      <c r="A65" s="49" t="s">
        <v>228</v>
      </c>
      <c r="B65" s="22" t="s">
        <v>67</v>
      </c>
      <c r="C65" s="3">
        <v>6371.7599999999984</v>
      </c>
    </row>
    <row r="66" spans="1:3" s="5" customFormat="1" ht="30">
      <c r="A66" s="49" t="s">
        <v>229</v>
      </c>
      <c r="B66" s="22" t="s">
        <v>68</v>
      </c>
      <c r="C66" s="3">
        <v>6371.7599999999984</v>
      </c>
    </row>
    <row r="67" spans="1:3" s="5" customFormat="1" ht="30">
      <c r="A67" s="49" t="s">
        <v>230</v>
      </c>
      <c r="B67" s="22" t="s">
        <v>69</v>
      </c>
      <c r="C67" s="3">
        <v>19115.280000000002</v>
      </c>
    </row>
    <row r="68" spans="1:3" s="5" customFormat="1" ht="15">
      <c r="A68" s="49" t="s">
        <v>238</v>
      </c>
      <c r="B68" s="2" t="s">
        <v>70</v>
      </c>
      <c r="C68" s="3">
        <v>46359.840000000004</v>
      </c>
    </row>
    <row r="69" spans="1:3" s="5" customFormat="1">
      <c r="A69" s="11"/>
      <c r="B69" s="12" t="s">
        <v>187</v>
      </c>
      <c r="C69" s="10">
        <f>SUM(C63:C68)</f>
        <v>93446.640000000014</v>
      </c>
    </row>
    <row r="70" spans="1:3" s="25" customFormat="1">
      <c r="A70" s="23"/>
      <c r="B70" s="24" t="s">
        <v>239</v>
      </c>
      <c r="C70" s="23"/>
    </row>
    <row r="71" spans="1:3" s="25" customFormat="1">
      <c r="A71" s="52" t="s">
        <v>240</v>
      </c>
      <c r="B71" s="27" t="s">
        <v>72</v>
      </c>
      <c r="C71" s="26">
        <v>0</v>
      </c>
    </row>
    <row r="72" spans="1:3" s="25" customFormat="1" ht="15">
      <c r="A72" s="26"/>
      <c r="B72" s="2" t="s">
        <v>73</v>
      </c>
      <c r="C72" s="26">
        <v>362.24</v>
      </c>
    </row>
    <row r="73" spans="1:3" s="25" customFormat="1" ht="15">
      <c r="A73" s="26"/>
      <c r="B73" s="2" t="s">
        <v>74</v>
      </c>
      <c r="C73" s="26">
        <v>648.26</v>
      </c>
    </row>
    <row r="74" spans="1:3" s="25" customFormat="1" ht="30">
      <c r="A74" s="2"/>
      <c r="B74" s="2" t="s">
        <v>75</v>
      </c>
      <c r="C74" s="26">
        <v>3098.5</v>
      </c>
    </row>
    <row r="75" spans="1:3" s="25" customFormat="1" ht="15">
      <c r="A75" s="2"/>
      <c r="B75" s="2" t="s">
        <v>76</v>
      </c>
      <c r="C75" s="26">
        <v>740.62</v>
      </c>
    </row>
    <row r="76" spans="1:3" s="25" customFormat="1" ht="30">
      <c r="A76" s="26"/>
      <c r="B76" s="2" t="s">
        <v>77</v>
      </c>
      <c r="C76" s="26">
        <v>1549.25</v>
      </c>
    </row>
    <row r="77" spans="1:3" s="25" customFormat="1" ht="15">
      <c r="A77" s="26"/>
      <c r="B77" s="2" t="s">
        <v>76</v>
      </c>
      <c r="C77" s="26">
        <v>1851.55</v>
      </c>
    </row>
    <row r="78" spans="1:3" s="25" customFormat="1" ht="15">
      <c r="A78" s="26"/>
      <c r="B78" s="2" t="s">
        <v>78</v>
      </c>
      <c r="C78" s="26">
        <v>1176.25</v>
      </c>
    </row>
    <row r="79" spans="1:3" s="25" customFormat="1" ht="15">
      <c r="A79" s="26"/>
      <c r="B79" s="2" t="s">
        <v>79</v>
      </c>
      <c r="C79" s="26">
        <v>648.26</v>
      </c>
    </row>
    <row r="80" spans="1:3" s="25" customFormat="1" ht="15">
      <c r="A80" s="26"/>
      <c r="B80" s="2" t="s">
        <v>80</v>
      </c>
      <c r="C80" s="26">
        <v>0</v>
      </c>
    </row>
    <row r="81" spans="1:3" s="25" customFormat="1" ht="30">
      <c r="A81" s="26"/>
      <c r="B81" s="2" t="s">
        <v>81</v>
      </c>
      <c r="C81" s="26">
        <v>0</v>
      </c>
    </row>
    <row r="82" spans="1:3" s="25" customFormat="1" ht="15">
      <c r="A82" s="26"/>
      <c r="B82" s="2" t="s">
        <v>82</v>
      </c>
      <c r="C82" s="26">
        <v>370.31</v>
      </c>
    </row>
    <row r="83" spans="1:3" s="25" customFormat="1" ht="15">
      <c r="A83" s="26"/>
      <c r="B83" s="2" t="s">
        <v>83</v>
      </c>
      <c r="C83" s="26">
        <v>370.31</v>
      </c>
    </row>
    <row r="84" spans="1:3" s="25" customFormat="1" ht="15">
      <c r="A84" s="26"/>
      <c r="B84" s="2" t="s">
        <v>84</v>
      </c>
      <c r="C84" s="26">
        <v>648.26</v>
      </c>
    </row>
    <row r="85" spans="1:3" s="25" customFormat="1" ht="20.25" customHeight="1">
      <c r="A85" s="2"/>
      <c r="B85" s="12" t="s">
        <v>85</v>
      </c>
      <c r="C85" s="26">
        <v>0</v>
      </c>
    </row>
    <row r="86" spans="1:3" s="25" customFormat="1" ht="15">
      <c r="A86" s="2" t="s">
        <v>86</v>
      </c>
      <c r="B86" s="2" t="s">
        <v>87</v>
      </c>
      <c r="C86" s="26">
        <v>724.48</v>
      </c>
    </row>
    <row r="87" spans="1:3" s="25" customFormat="1" ht="15">
      <c r="A87" s="2" t="s">
        <v>88</v>
      </c>
      <c r="B87" s="2" t="s">
        <v>89</v>
      </c>
      <c r="C87" s="26">
        <v>362.24</v>
      </c>
    </row>
    <row r="88" spans="1:3" s="25" customFormat="1" ht="15">
      <c r="A88" s="2" t="s">
        <v>90</v>
      </c>
      <c r="B88" s="2" t="s">
        <v>91</v>
      </c>
      <c r="C88" s="26">
        <v>322.95999999999998</v>
      </c>
    </row>
    <row r="89" spans="1:3" s="25" customFormat="1" ht="30">
      <c r="A89" s="2"/>
      <c r="B89" s="2" t="s">
        <v>92</v>
      </c>
      <c r="C89" s="57">
        <v>533.6</v>
      </c>
    </row>
    <row r="90" spans="1:3" s="25" customFormat="1" ht="15">
      <c r="A90" s="2"/>
      <c r="B90" s="2" t="s">
        <v>93</v>
      </c>
      <c r="C90" s="57">
        <v>1027.5999999999999</v>
      </c>
    </row>
    <row r="91" spans="1:3" s="25" customFormat="1" ht="31.2">
      <c r="A91" s="52" t="s">
        <v>241</v>
      </c>
      <c r="B91" s="27" t="s">
        <v>203</v>
      </c>
      <c r="C91" s="26">
        <v>0</v>
      </c>
    </row>
    <row r="92" spans="1:3" s="25" customFormat="1">
      <c r="A92" s="2"/>
      <c r="B92" s="12" t="s">
        <v>95</v>
      </c>
      <c r="C92" s="26">
        <v>0</v>
      </c>
    </row>
    <row r="93" spans="1:3" s="25" customFormat="1" ht="15">
      <c r="A93" s="3" t="s">
        <v>86</v>
      </c>
      <c r="B93" s="2" t="s">
        <v>96</v>
      </c>
      <c r="C93" s="26">
        <v>1899.88</v>
      </c>
    </row>
    <row r="94" spans="1:3" s="25" customFormat="1" ht="15">
      <c r="A94" s="3" t="s">
        <v>88</v>
      </c>
      <c r="B94" s="2" t="s">
        <v>97</v>
      </c>
      <c r="C94" s="26">
        <v>566.55999999999995</v>
      </c>
    </row>
    <row r="95" spans="1:3" s="25" customFormat="1" ht="15">
      <c r="A95" s="3" t="s">
        <v>90</v>
      </c>
      <c r="B95" s="2" t="s">
        <v>98</v>
      </c>
      <c r="C95" s="26">
        <v>80.903999999999996</v>
      </c>
    </row>
    <row r="96" spans="1:3" s="25" customFormat="1" ht="15">
      <c r="A96" s="3" t="s">
        <v>0</v>
      </c>
      <c r="B96" s="2" t="s">
        <v>99</v>
      </c>
      <c r="C96" s="26">
        <v>388.33199999999999</v>
      </c>
    </row>
    <row r="97" spans="1:3" s="25" customFormat="1" ht="15">
      <c r="A97" s="3" t="s">
        <v>1</v>
      </c>
      <c r="B97" s="2" t="s">
        <v>100</v>
      </c>
      <c r="C97" s="26">
        <v>1253.9000000000001</v>
      </c>
    </row>
    <row r="98" spans="1:3" s="25" customFormat="1" ht="15">
      <c r="A98" s="2"/>
      <c r="B98" s="2" t="s">
        <v>101</v>
      </c>
      <c r="C98" s="26">
        <v>663.48</v>
      </c>
    </row>
    <row r="99" spans="1:3" s="25" customFormat="1" ht="31.2">
      <c r="A99" s="2"/>
      <c r="B99" s="12" t="s">
        <v>102</v>
      </c>
      <c r="C99" s="26">
        <v>13381.1</v>
      </c>
    </row>
    <row r="100" spans="1:3" s="25" customFormat="1" ht="15">
      <c r="A100" s="2"/>
      <c r="B100" s="2" t="s">
        <v>103</v>
      </c>
      <c r="C100" s="26">
        <v>202.26</v>
      </c>
    </row>
    <row r="101" spans="1:3" s="25" customFormat="1" ht="15">
      <c r="A101" s="2"/>
      <c r="B101" s="2" t="s">
        <v>104</v>
      </c>
      <c r="C101" s="26">
        <v>202.26</v>
      </c>
    </row>
    <row r="102" spans="1:3" s="25" customFormat="1" ht="15">
      <c r="A102" s="26"/>
      <c r="B102" s="2" t="s">
        <v>105</v>
      </c>
      <c r="C102" s="26">
        <v>331.74</v>
      </c>
    </row>
    <row r="103" spans="1:3" s="25" customFormat="1" ht="15">
      <c r="A103" s="26"/>
      <c r="B103" s="2" t="s">
        <v>106</v>
      </c>
      <c r="C103" s="26">
        <v>331.74</v>
      </c>
    </row>
    <row r="104" spans="1:3" s="25" customFormat="1" ht="16.5" customHeight="1">
      <c r="A104" s="26"/>
      <c r="B104" s="2" t="s">
        <v>107</v>
      </c>
      <c r="C104" s="26">
        <v>700.47</v>
      </c>
    </row>
    <row r="105" spans="1:3" s="25" customFormat="1" ht="16.5" customHeight="1">
      <c r="A105" s="26"/>
      <c r="B105" s="2" t="s">
        <v>108</v>
      </c>
      <c r="C105" s="26">
        <v>918.01</v>
      </c>
    </row>
    <row r="106" spans="1:3" s="25" customFormat="1" ht="15">
      <c r="A106" s="26"/>
      <c r="B106" s="2" t="s">
        <v>109</v>
      </c>
      <c r="C106" s="26">
        <v>20.225999999999999</v>
      </c>
    </row>
    <row r="107" spans="1:3" s="25" customFormat="1" ht="15">
      <c r="A107" s="3"/>
      <c r="B107" s="2" t="s">
        <v>110</v>
      </c>
      <c r="C107" s="26">
        <v>1836.02</v>
      </c>
    </row>
    <row r="108" spans="1:3" s="25" customFormat="1" ht="15">
      <c r="A108" s="3"/>
      <c r="B108" s="2" t="s">
        <v>111</v>
      </c>
      <c r="C108" s="26">
        <v>40.451999999999998</v>
      </c>
    </row>
    <row r="109" spans="1:3" s="25" customFormat="1" ht="15">
      <c r="A109" s="3"/>
      <c r="B109" s="2" t="s">
        <v>112</v>
      </c>
      <c r="C109" s="26">
        <v>335.34000000000003</v>
      </c>
    </row>
    <row r="110" spans="1:3" s="25" customFormat="1" ht="12" customHeight="1">
      <c r="A110" s="3"/>
      <c r="B110" s="12" t="s">
        <v>113</v>
      </c>
      <c r="C110" s="26">
        <v>0</v>
      </c>
    </row>
    <row r="111" spans="1:3" s="25" customFormat="1" ht="18" customHeight="1">
      <c r="A111" s="3" t="s">
        <v>86</v>
      </c>
      <c r="B111" s="2" t="s">
        <v>114</v>
      </c>
      <c r="C111" s="26">
        <v>339.83</v>
      </c>
    </row>
    <row r="112" spans="1:3" s="25" customFormat="1" ht="15">
      <c r="A112" s="3" t="s">
        <v>88</v>
      </c>
      <c r="B112" s="2" t="s">
        <v>111</v>
      </c>
      <c r="C112" s="26">
        <v>101.13</v>
      </c>
    </row>
    <row r="113" spans="1:3" s="25" customFormat="1" ht="21.75" customHeight="1">
      <c r="A113" s="3"/>
      <c r="B113" s="2" t="s">
        <v>115</v>
      </c>
      <c r="C113" s="26">
        <v>0</v>
      </c>
    </row>
    <row r="114" spans="1:3" s="25" customFormat="1" ht="30">
      <c r="A114" s="3"/>
      <c r="B114" s="2" t="s">
        <v>116</v>
      </c>
      <c r="C114" s="26">
        <v>424.18</v>
      </c>
    </row>
    <row r="115" spans="1:3" s="25" customFormat="1" ht="18.75" customHeight="1">
      <c r="A115" s="3"/>
      <c r="B115" s="2" t="s">
        <v>117</v>
      </c>
      <c r="C115" s="26">
        <v>0</v>
      </c>
    </row>
    <row r="116" spans="1:3" s="25" customFormat="1" ht="15.75" customHeight="1">
      <c r="A116" s="3"/>
      <c r="B116" s="2" t="s">
        <v>118</v>
      </c>
      <c r="C116" s="26">
        <v>0</v>
      </c>
    </row>
    <row r="117" spans="1:3" s="25" customFormat="1" ht="17.25" customHeight="1">
      <c r="A117" s="3"/>
      <c r="B117" s="2" t="s">
        <v>119</v>
      </c>
      <c r="C117" s="26">
        <v>0</v>
      </c>
    </row>
    <row r="118" spans="1:3" s="25" customFormat="1" ht="15.75" customHeight="1">
      <c r="A118" s="3"/>
      <c r="B118" s="2" t="s">
        <v>120</v>
      </c>
      <c r="C118" s="26">
        <v>2101.41</v>
      </c>
    </row>
    <row r="119" spans="1:3" s="25" customFormat="1">
      <c r="A119" s="3"/>
      <c r="B119" s="12" t="s">
        <v>121</v>
      </c>
      <c r="C119" s="26">
        <v>0</v>
      </c>
    </row>
    <row r="120" spans="1:3" s="25" customFormat="1" ht="15">
      <c r="A120" s="3" t="s">
        <v>86</v>
      </c>
      <c r="B120" s="2" t="s">
        <v>122</v>
      </c>
      <c r="C120" s="26">
        <v>300.04000000000002</v>
      </c>
    </row>
    <row r="121" spans="1:3" s="25" customFormat="1" ht="15">
      <c r="A121" s="3" t="s">
        <v>88</v>
      </c>
      <c r="B121" s="2" t="s">
        <v>123</v>
      </c>
      <c r="C121" s="26">
        <v>272.56</v>
      </c>
    </row>
    <row r="122" spans="1:3" s="25" customFormat="1" ht="15">
      <c r="A122" s="3" t="s">
        <v>90</v>
      </c>
      <c r="B122" s="2" t="s">
        <v>124</v>
      </c>
      <c r="C122" s="26">
        <v>1155.5</v>
      </c>
    </row>
    <row r="123" spans="1:3" s="25" customFormat="1" ht="15">
      <c r="A123" s="3" t="s">
        <v>0</v>
      </c>
      <c r="B123" s="2" t="s">
        <v>125</v>
      </c>
      <c r="C123" s="26">
        <v>184.4</v>
      </c>
    </row>
    <row r="124" spans="1:3" s="25" customFormat="1" ht="15">
      <c r="A124" s="3" t="s">
        <v>1</v>
      </c>
      <c r="B124" s="2" t="s">
        <v>111</v>
      </c>
      <c r="C124" s="26">
        <v>40.451999999999998</v>
      </c>
    </row>
    <row r="125" spans="1:3" s="25" customFormat="1" ht="15">
      <c r="A125" s="3"/>
      <c r="B125" s="2" t="s">
        <v>126</v>
      </c>
      <c r="C125" s="26">
        <v>111.78</v>
      </c>
    </row>
    <row r="126" spans="1:3" s="25" customFormat="1" ht="15">
      <c r="A126" s="3"/>
      <c r="B126" s="2" t="s">
        <v>127</v>
      </c>
      <c r="C126" s="26">
        <v>0</v>
      </c>
    </row>
    <row r="127" spans="1:3" s="25" customFormat="1" ht="15">
      <c r="A127" s="3"/>
      <c r="B127" s="2" t="s">
        <v>128</v>
      </c>
      <c r="C127" s="26">
        <v>1836.02</v>
      </c>
    </row>
    <row r="128" spans="1:3" s="25" customFormat="1" ht="15">
      <c r="A128" s="3"/>
      <c r="B128" s="2" t="s">
        <v>129</v>
      </c>
      <c r="C128" s="26">
        <v>40.451999999999998</v>
      </c>
    </row>
    <row r="129" spans="1:3" s="25" customFormat="1" ht="19.5" customHeight="1">
      <c r="A129" s="3"/>
      <c r="B129" s="2" t="s">
        <v>130</v>
      </c>
      <c r="C129" s="26">
        <v>0</v>
      </c>
    </row>
    <row r="130" spans="1:3" s="25" customFormat="1" ht="15">
      <c r="A130" s="3"/>
      <c r="B130" s="2" t="s">
        <v>131</v>
      </c>
      <c r="C130" s="26">
        <v>918.01</v>
      </c>
    </row>
    <row r="131" spans="1:3" s="25" customFormat="1" ht="15">
      <c r="A131" s="3"/>
      <c r="B131" s="2" t="s">
        <v>132</v>
      </c>
      <c r="C131" s="26">
        <v>60.677999999999997</v>
      </c>
    </row>
    <row r="132" spans="1:3" s="25" customFormat="1" ht="15">
      <c r="A132" s="2"/>
      <c r="B132" s="2" t="s">
        <v>133</v>
      </c>
      <c r="C132" s="26">
        <v>111.78</v>
      </c>
    </row>
    <row r="133" spans="1:3" s="25" customFormat="1" ht="21" customHeight="1">
      <c r="A133" s="2"/>
      <c r="B133" s="2" t="s">
        <v>130</v>
      </c>
      <c r="C133" s="26">
        <v>0</v>
      </c>
    </row>
    <row r="134" spans="1:3" s="25" customFormat="1" ht="16.5" customHeight="1">
      <c r="A134" s="2"/>
      <c r="B134" s="2" t="s">
        <v>134</v>
      </c>
      <c r="C134" s="26">
        <v>0</v>
      </c>
    </row>
    <row r="135" spans="1:3" s="25" customFormat="1" ht="20.25" customHeight="1">
      <c r="A135" s="3"/>
      <c r="B135" s="2" t="s">
        <v>135</v>
      </c>
      <c r="C135" s="26">
        <v>0</v>
      </c>
    </row>
    <row r="136" spans="1:3" s="25" customFormat="1" ht="30">
      <c r="A136" s="26"/>
      <c r="B136" s="2" t="s">
        <v>136</v>
      </c>
      <c r="C136" s="26">
        <v>0</v>
      </c>
    </row>
    <row r="137" spans="1:3" s="25" customFormat="1" ht="30">
      <c r="A137" s="26"/>
      <c r="B137" s="2" t="s">
        <v>137</v>
      </c>
      <c r="C137" s="26">
        <v>0</v>
      </c>
    </row>
    <row r="138" spans="1:3" s="25" customFormat="1" ht="17.25" customHeight="1">
      <c r="A138" s="28"/>
      <c r="B138" s="2" t="s">
        <v>138</v>
      </c>
      <c r="C138" s="26">
        <v>0</v>
      </c>
    </row>
    <row r="139" spans="1:3" s="25" customFormat="1">
      <c r="A139" s="3"/>
      <c r="B139" s="12" t="s">
        <v>139</v>
      </c>
      <c r="C139" s="26">
        <v>0</v>
      </c>
    </row>
    <row r="140" spans="1:3" s="25" customFormat="1" ht="15">
      <c r="A140" s="3" t="s">
        <v>86</v>
      </c>
      <c r="B140" s="2" t="s">
        <v>140</v>
      </c>
      <c r="C140" s="26">
        <v>1155.5</v>
      </c>
    </row>
    <row r="141" spans="1:3" s="25" customFormat="1" ht="15">
      <c r="A141" s="3" t="s">
        <v>88</v>
      </c>
      <c r="B141" s="2" t="s">
        <v>123</v>
      </c>
      <c r="C141" s="26">
        <v>269.31</v>
      </c>
    </row>
    <row r="142" spans="1:3" s="25" customFormat="1" ht="15">
      <c r="A142" s="3" t="s">
        <v>90</v>
      </c>
      <c r="B142" s="2" t="s">
        <v>141</v>
      </c>
      <c r="C142" s="26">
        <v>329.84</v>
      </c>
    </row>
    <row r="143" spans="1:3" s="25" customFormat="1" ht="15">
      <c r="A143" s="3" t="s">
        <v>0</v>
      </c>
      <c r="B143" s="2" t="s">
        <v>142</v>
      </c>
      <c r="C143" s="26">
        <v>184.4</v>
      </c>
    </row>
    <row r="144" spans="1:3" s="25" customFormat="1" ht="15">
      <c r="A144" s="3" t="s">
        <v>1</v>
      </c>
      <c r="B144" s="2" t="s">
        <v>111</v>
      </c>
      <c r="C144" s="26">
        <v>202.26</v>
      </c>
    </row>
    <row r="145" spans="1:3" s="25" customFormat="1">
      <c r="A145" s="52" t="s">
        <v>242</v>
      </c>
      <c r="B145" s="27" t="s">
        <v>143</v>
      </c>
      <c r="C145" s="26">
        <v>0</v>
      </c>
    </row>
    <row r="146" spans="1:3" s="25" customFormat="1" ht="30">
      <c r="A146" s="26"/>
      <c r="B146" s="2" t="s">
        <v>144</v>
      </c>
      <c r="C146" s="26">
        <v>3769.3759999999997</v>
      </c>
    </row>
    <row r="147" spans="1:3" s="25" customFormat="1" ht="15">
      <c r="A147" s="26"/>
      <c r="B147" s="2" t="s">
        <v>145</v>
      </c>
      <c r="C147" s="26">
        <v>172.38</v>
      </c>
    </row>
    <row r="148" spans="1:3" s="25" customFormat="1" ht="15">
      <c r="A148" s="26"/>
      <c r="B148" s="2" t="s">
        <v>146</v>
      </c>
      <c r="C148" s="26">
        <v>0</v>
      </c>
    </row>
    <row r="149" spans="1:3" s="25" customFormat="1" ht="15">
      <c r="A149" s="26"/>
      <c r="B149" s="2" t="s">
        <v>147</v>
      </c>
      <c r="C149" s="26">
        <v>0</v>
      </c>
    </row>
    <row r="150" spans="1:3" s="25" customFormat="1" ht="15">
      <c r="A150" s="26"/>
      <c r="B150" s="2" t="s">
        <v>148</v>
      </c>
      <c r="C150" s="26">
        <v>0</v>
      </c>
    </row>
    <row r="151" spans="1:3" s="25" customFormat="1" ht="30">
      <c r="A151" s="26"/>
      <c r="B151" s="2" t="s">
        <v>149</v>
      </c>
      <c r="C151" s="26">
        <v>2422.1469999999999</v>
      </c>
    </row>
    <row r="152" spans="1:3" s="25" customFormat="1" ht="19.5" customHeight="1">
      <c r="A152" s="26"/>
      <c r="B152" s="29" t="s">
        <v>150</v>
      </c>
      <c r="C152" s="26">
        <v>0</v>
      </c>
    </row>
    <row r="153" spans="1:3" s="25" customFormat="1" ht="15.75" customHeight="1">
      <c r="A153" s="26"/>
      <c r="B153" s="29" t="s">
        <v>151</v>
      </c>
      <c r="C153" s="26">
        <v>1057.8</v>
      </c>
    </row>
    <row r="154" spans="1:3" s="25" customFormat="1" ht="15">
      <c r="A154" s="26"/>
      <c r="B154" s="29" t="s">
        <v>152</v>
      </c>
      <c r="C154" s="26">
        <v>1294.32</v>
      </c>
    </row>
    <row r="155" spans="1:3" s="25" customFormat="1" ht="15">
      <c r="A155" s="26"/>
      <c r="B155" s="29" t="s">
        <v>153</v>
      </c>
      <c r="C155" s="26">
        <v>88.08</v>
      </c>
    </row>
    <row r="156" spans="1:3" s="25" customFormat="1" ht="15">
      <c r="A156" s="26"/>
      <c r="B156" s="29" t="s">
        <v>154</v>
      </c>
      <c r="C156" s="26">
        <v>2161.64</v>
      </c>
    </row>
    <row r="157" spans="1:3" s="25" customFormat="1" ht="15">
      <c r="A157" s="26"/>
      <c r="B157" s="29" t="s">
        <v>155</v>
      </c>
      <c r="C157" s="26">
        <v>624.24</v>
      </c>
    </row>
    <row r="158" spans="1:3" s="25" customFormat="1" ht="15">
      <c r="A158" s="26"/>
      <c r="B158" s="2" t="s">
        <v>156</v>
      </c>
      <c r="C158" s="26">
        <v>0</v>
      </c>
    </row>
    <row r="159" spans="1:3" s="25" customFormat="1" ht="15">
      <c r="A159" s="26"/>
      <c r="B159" s="2" t="s">
        <v>157</v>
      </c>
      <c r="C159" s="26">
        <v>194.148</v>
      </c>
    </row>
    <row r="160" spans="1:3" s="25" customFormat="1" ht="15">
      <c r="A160" s="26"/>
      <c r="B160" s="2" t="s">
        <v>158</v>
      </c>
      <c r="C160" s="26">
        <v>8300</v>
      </c>
    </row>
    <row r="161" spans="1:3" s="25" customFormat="1" ht="15">
      <c r="A161" s="26"/>
      <c r="B161" s="2" t="s">
        <v>159</v>
      </c>
      <c r="C161" s="26">
        <v>0</v>
      </c>
    </row>
    <row r="162" spans="1:3" s="25" customFormat="1" ht="15">
      <c r="A162" s="26"/>
      <c r="B162" s="2" t="s">
        <v>160</v>
      </c>
      <c r="C162" s="26">
        <v>8300</v>
      </c>
    </row>
    <row r="163" spans="1:3" s="25" customFormat="1" ht="30">
      <c r="A163" s="26"/>
      <c r="B163" s="2" t="s">
        <v>161</v>
      </c>
      <c r="C163" s="26">
        <v>484.88</v>
      </c>
    </row>
    <row r="164" spans="1:3" s="25" customFormat="1" ht="15.75" customHeight="1">
      <c r="A164" s="26"/>
      <c r="B164" s="2" t="s">
        <v>162</v>
      </c>
      <c r="C164" s="26">
        <v>36720.942999999999</v>
      </c>
    </row>
    <row r="165" spans="1:3" s="25" customFormat="1" ht="15">
      <c r="A165" s="26"/>
      <c r="B165" s="2" t="s">
        <v>163</v>
      </c>
      <c r="C165" s="26">
        <v>0</v>
      </c>
    </row>
    <row r="166" spans="1:3" s="25" customFormat="1" ht="15">
      <c r="A166" s="26"/>
      <c r="B166" s="2" t="s">
        <v>164</v>
      </c>
      <c r="C166" s="26">
        <v>513.36</v>
      </c>
    </row>
    <row r="167" spans="1:3" s="25" customFormat="1" ht="15">
      <c r="A167" s="26"/>
      <c r="B167" s="30" t="s">
        <v>165</v>
      </c>
      <c r="C167" s="26">
        <v>342.24</v>
      </c>
    </row>
    <row r="168" spans="1:3" s="25" customFormat="1" ht="15">
      <c r="A168" s="26"/>
      <c r="B168" s="2" t="s">
        <v>166</v>
      </c>
      <c r="C168" s="26">
        <v>748.43999999999994</v>
      </c>
    </row>
    <row r="169" spans="1:3" s="25" customFormat="1" ht="15">
      <c r="A169" s="26"/>
      <c r="B169" s="2" t="s">
        <v>167</v>
      </c>
      <c r="C169" s="26">
        <v>20.174000000000003</v>
      </c>
    </row>
    <row r="170" spans="1:3" s="25" customFormat="1" ht="15">
      <c r="A170" s="26"/>
      <c r="B170" s="2" t="s">
        <v>168</v>
      </c>
      <c r="C170" s="26">
        <v>6.5544000000000011</v>
      </c>
    </row>
    <row r="171" spans="1:3" s="25" customFormat="1" ht="30">
      <c r="A171" s="26"/>
      <c r="B171" s="2" t="s">
        <v>169</v>
      </c>
      <c r="C171" s="26">
        <v>11.265499999999999</v>
      </c>
    </row>
    <row r="172" spans="1:3" s="25" customFormat="1" ht="30">
      <c r="A172" s="26"/>
      <c r="B172" s="2" t="s">
        <v>170</v>
      </c>
      <c r="C172" s="26">
        <v>969.76</v>
      </c>
    </row>
    <row r="173" spans="1:3" s="25" customFormat="1" ht="18" customHeight="1">
      <c r="A173" s="26"/>
      <c r="B173" s="2" t="s">
        <v>171</v>
      </c>
      <c r="C173" s="26">
        <v>405.55799999999999</v>
      </c>
    </row>
    <row r="174" spans="1:3" s="25" customFormat="1" ht="15">
      <c r="A174" s="26"/>
      <c r="B174" s="2" t="s">
        <v>172</v>
      </c>
      <c r="C174" s="26">
        <v>3491.136</v>
      </c>
    </row>
    <row r="175" spans="1:3" s="25" customFormat="1" ht="15">
      <c r="A175" s="26"/>
      <c r="B175" s="2" t="s">
        <v>173</v>
      </c>
      <c r="C175" s="26">
        <v>127.29000000000002</v>
      </c>
    </row>
    <row r="176" spans="1:3" s="25" customFormat="1" ht="15">
      <c r="A176" s="26"/>
      <c r="B176" s="2" t="s">
        <v>174</v>
      </c>
      <c r="C176" s="26">
        <v>109.38</v>
      </c>
    </row>
    <row r="177" spans="1:6" s="25" customFormat="1" ht="33.75" customHeight="1">
      <c r="A177" s="26"/>
      <c r="B177" s="2" t="s">
        <v>175</v>
      </c>
      <c r="C177" s="26">
        <v>3116.7287999999999</v>
      </c>
    </row>
    <row r="178" spans="1:6" s="25" customFormat="1" ht="15">
      <c r="A178" s="26"/>
      <c r="B178" s="2" t="s">
        <v>176</v>
      </c>
      <c r="C178" s="26">
        <v>1272.9000000000001</v>
      </c>
    </row>
    <row r="179" spans="1:6" s="25" customFormat="1" ht="15">
      <c r="A179" s="26"/>
      <c r="B179" s="2" t="s">
        <v>177</v>
      </c>
      <c r="C179" s="26">
        <v>0</v>
      </c>
    </row>
    <row r="180" spans="1:6" s="25" customFormat="1" ht="21" customHeight="1">
      <c r="A180" s="26"/>
      <c r="B180" s="2" t="s">
        <v>178</v>
      </c>
      <c r="C180" s="26">
        <v>332.56</v>
      </c>
    </row>
    <row r="181" spans="1:6" s="25" customFormat="1" ht="15">
      <c r="A181" s="26"/>
      <c r="B181" s="2" t="s">
        <v>179</v>
      </c>
      <c r="C181" s="26">
        <v>366.29</v>
      </c>
    </row>
    <row r="182" spans="1:6" s="25" customFormat="1" ht="15">
      <c r="A182" s="26"/>
      <c r="B182" s="2" t="s">
        <v>180</v>
      </c>
      <c r="C182" s="26">
        <v>366.29</v>
      </c>
    </row>
    <row r="183" spans="1:6" s="25" customFormat="1" ht="15">
      <c r="A183" s="26"/>
      <c r="B183" s="2" t="s">
        <v>181</v>
      </c>
      <c r="C183" s="58">
        <v>218.76</v>
      </c>
    </row>
    <row r="184" spans="1:6" s="25" customFormat="1" ht="15.75" customHeight="1">
      <c r="A184" s="26"/>
      <c r="B184" s="2" t="s">
        <v>182</v>
      </c>
      <c r="C184" s="26">
        <v>0</v>
      </c>
    </row>
    <row r="185" spans="1:6" s="25" customFormat="1" ht="15">
      <c r="A185" s="26"/>
      <c r="B185" s="2" t="s">
        <v>183</v>
      </c>
      <c r="C185" s="26">
        <v>178.20600000000002</v>
      </c>
    </row>
    <row r="186" spans="1:6" s="25" customFormat="1" ht="15">
      <c r="A186" s="26"/>
      <c r="B186" s="2" t="s">
        <v>184</v>
      </c>
      <c r="C186" s="26">
        <v>356.41200000000003</v>
      </c>
    </row>
    <row r="187" spans="1:6" s="25" customFormat="1" ht="15">
      <c r="A187" s="26"/>
      <c r="B187" s="2" t="s">
        <v>185</v>
      </c>
      <c r="C187" s="26">
        <v>178.20600000000002</v>
      </c>
    </row>
    <row r="188" spans="1:6" s="25" customFormat="1" ht="15">
      <c r="A188" s="26"/>
      <c r="B188" s="2" t="s">
        <v>186</v>
      </c>
      <c r="C188" s="26">
        <v>64.73</v>
      </c>
    </row>
    <row r="189" spans="1:6" s="25" customFormat="1">
      <c r="A189" s="31"/>
      <c r="B189" s="27" t="s">
        <v>243</v>
      </c>
      <c r="C189" s="31">
        <f>SUM(C71:C188)</f>
        <v>126513.09069999994</v>
      </c>
    </row>
    <row r="190" spans="1:6" s="25" customFormat="1" ht="16.2" thickBot="1">
      <c r="A190" s="3">
        <v>11</v>
      </c>
      <c r="B190" s="12" t="s">
        <v>188</v>
      </c>
      <c r="C190" s="10">
        <v>502510.31999999989</v>
      </c>
    </row>
    <row r="191" spans="1:6" s="25" customFormat="1" ht="16.2" thickBot="1">
      <c r="A191" s="32">
        <v>12</v>
      </c>
      <c r="B191" s="33" t="s">
        <v>189</v>
      </c>
      <c r="C191" s="36">
        <f>C190+C189+C69+C60+C59+C58+C55+C48+C39+C27+C19</f>
        <v>3245956.1318999999</v>
      </c>
    </row>
    <row r="192" spans="1:6" s="42" customFormat="1" ht="13.8">
      <c r="A192" s="37"/>
      <c r="B192" s="38" t="s">
        <v>195</v>
      </c>
      <c r="C192" s="39">
        <v>3328282.07</v>
      </c>
      <c r="D192" s="40"/>
      <c r="E192" s="41"/>
      <c r="F192" s="41"/>
    </row>
    <row r="193" spans="1:6" s="1" customFormat="1" ht="13.8">
      <c r="A193" s="37"/>
      <c r="B193" s="38" t="s">
        <v>196</v>
      </c>
      <c r="C193" s="39">
        <v>3327845.11</v>
      </c>
      <c r="D193" s="43"/>
      <c r="E193" s="43"/>
      <c r="F193" s="43"/>
    </row>
    <row r="194" spans="1:6" s="1" customFormat="1" ht="13.8">
      <c r="A194" s="37"/>
      <c r="B194" s="38" t="s">
        <v>197</v>
      </c>
      <c r="C194" s="39">
        <v>90623.64</v>
      </c>
      <c r="D194" s="43"/>
      <c r="E194" s="43"/>
      <c r="F194" s="43"/>
    </row>
    <row r="195" spans="1:6" s="1" customFormat="1" ht="13.8">
      <c r="A195" s="37"/>
      <c r="B195" s="38" t="s">
        <v>198</v>
      </c>
      <c r="C195" s="39">
        <v>90923.64</v>
      </c>
      <c r="D195" s="43"/>
      <c r="E195" s="43"/>
      <c r="F195" s="43"/>
    </row>
    <row r="196" spans="1:6" s="1" customFormat="1" ht="13.8">
      <c r="A196" s="37"/>
      <c r="B196" s="38" t="s">
        <v>200</v>
      </c>
      <c r="C196" s="44">
        <f>C193+C195-C191</f>
        <v>172812.61810000008</v>
      </c>
      <c r="D196" s="41"/>
      <c r="E196" s="41"/>
      <c r="F196" s="41"/>
    </row>
    <row r="197" spans="1:6" s="1" customFormat="1" ht="13.8">
      <c r="A197" s="37"/>
      <c r="B197" s="38" t="s">
        <v>199</v>
      </c>
      <c r="C197" s="44">
        <f>C196+C5</f>
        <v>269908.34522499994</v>
      </c>
      <c r="D197" s="41"/>
      <c r="E197" s="41"/>
      <c r="F197" s="41"/>
    </row>
  </sheetData>
  <mergeCells count="3">
    <mergeCell ref="A2:B2"/>
    <mergeCell ref="A3:B3"/>
    <mergeCell ref="A1:B1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2021-01-13T03:06:46Z</dcterms:created>
  <dcterms:modified xsi:type="dcterms:W3CDTF">2021-03-22T09:17:27Z</dcterms:modified>
</cp:coreProperties>
</file>