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Панфилова\"/>
    </mc:Choice>
  </mc:AlternateContent>
  <bookViews>
    <workbookView xWindow="0" yWindow="0" windowWidth="1932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82" i="1" l="1"/>
  <c r="C81" i="1"/>
  <c r="C75" i="1"/>
  <c r="C55" i="1"/>
  <c r="C44" i="1"/>
  <c r="C77" i="1" s="1"/>
  <c r="C40" i="1"/>
  <c r="C34" i="1"/>
  <c r="C25" i="1"/>
  <c r="C13" i="1"/>
</calcChain>
</file>

<file path=xl/sharedStrings.xml><?xml version="1.0" encoding="utf-8"?>
<sst xmlns="http://schemas.openxmlformats.org/spreadsheetml/2006/main" count="122" uniqueCount="120">
  <si>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</si>
  <si>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</si>
  <si>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</si>
  <si>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</si>
  <si>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</si>
  <si>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</si>
  <si>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</si>
  <si>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</si>
  <si>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</si>
  <si>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</si>
  <si>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</si>
  <si>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</si>
  <si>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</si>
  <si>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</si>
  <si>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</si>
  <si>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</si>
  <si>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</si>
  <si>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</si>
  <si>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</si>
  <si>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</si>
  <si>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</si>
  <si>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</si>
  <si>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</si>
  <si>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</si>
  <si>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</si>
  <si>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</si>
  <si>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</si>
  <si>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</si>
  <si>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</si>
  <si>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</si>
  <si>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</si>
  <si>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</si>
  <si>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</si>
  <si>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</si>
  <si>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</si>
  <si>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</si>
  <si>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</si>
  <si>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</si>
  <si>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</si>
  <si>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</si>
  <si>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</si>
  <si>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</si>
  <si>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</si>
  <si>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</si>
  <si>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</si>
  <si>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</si>
  <si>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</si>
  <si>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</si>
  <si>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</si>
  <si>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</si>
  <si>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</si>
  <si>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</si>
  <si>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</si>
  <si>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</si>
  <si>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</si>
  <si>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</si>
  <si>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</si>
  <si>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</si>
  <si>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</si>
  <si>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</si>
  <si>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</si>
  <si>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</si>
  <si>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</si>
  <si>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</si>
  <si>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</si>
  <si>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</si>
  <si>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</si>
  <si>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</si>
  <si>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</si>
  <si>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</si>
  <si>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</si>
  <si>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</si>
  <si>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</si>
  <si>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</si>
  <si>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</si>
  <si>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</si>
  <si>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тамбур</t>
  </si>
  <si>
    <t>установка светодиодного светильника ЛУЧ в тамбуре, на л/клетках СМЕТА</t>
  </si>
  <si>
    <t xml:space="preserve"> 9.2</t>
  </si>
  <si>
    <t>Текущий ремонт систем водоснабжения и водоотведения (непредвиденные работы)</t>
  </si>
  <si>
    <t>установка сбросного вентиля Ду 15 мм на стояке отопления кв.3</t>
  </si>
  <si>
    <t>подготовка оборудования ИТП к промывке системы отопления:</t>
  </si>
  <si>
    <t>а</t>
  </si>
  <si>
    <t>установка ниппеля Ду 20 мм</t>
  </si>
  <si>
    <t>устранение засора в МКД (стояк)</t>
  </si>
  <si>
    <t xml:space="preserve"> 9.3</t>
  </si>
  <si>
    <t>Текущий ремонт конструктивных элементов (непредвиденные работы)</t>
  </si>
  <si>
    <t>устройство канализационной вытяжки на крыше и чердаке с герметизацией монтажной пеной кв.7:</t>
  </si>
  <si>
    <t>устройство канализационной трубы РР  Ду110мм</t>
  </si>
  <si>
    <t>б</t>
  </si>
  <si>
    <t>установка отвода РР Ду 110 мм</t>
  </si>
  <si>
    <t>в</t>
  </si>
  <si>
    <t>установка муфты РР Ду 110 мм</t>
  </si>
  <si>
    <t>г</t>
  </si>
  <si>
    <t>герметизация примыканий монтажной пеной</t>
  </si>
  <si>
    <t>сброс снега с козырьков</t>
  </si>
  <si>
    <t>устройство полов</t>
  </si>
  <si>
    <t>распил веток бензопилой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</si>
  <si>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</si>
  <si>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</si>
  <si>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</si>
  <si>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</si>
  <si>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</si>
  <si>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ул.Панфилова 4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</si>
  <si>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</si>
  <si>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</si>
  <si>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</si>
  <si>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</si>
  <si>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</si>
  <si>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</si>
  <si>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 xml:space="preserve"> 3.2</t>
  </si>
  <si>
    <t xml:space="preserve"> 3.3</t>
  </si>
  <si>
    <t xml:space="preserve"> 3.5</t>
  </si>
  <si>
    <t xml:space="preserve"> 3.6</t>
  </si>
  <si>
    <t xml:space="preserve"> 3.7</t>
  </si>
  <si>
    <t xml:space="preserve"> 4.5</t>
  </si>
  <si>
    <t xml:space="preserve"> 8.3</t>
  </si>
  <si>
    <t xml:space="preserve"> 8.4</t>
  </si>
  <si>
    <t xml:space="preserve"> 8.5</t>
  </si>
  <si>
    <t>Дополнительные средства на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</si>
</sst>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  <font>
      <sz val="8"/>
      <name val="Calibri"/>
      <family val="2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Border="1"/>
    <xf numFmtId="0" fontId="4" fillId="0" borderId="0" xfId="0" applyFont="1"/>
    <xf numFmtId="0" fontId="6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1" xfId="0" applyFont="1" applyFill="1" applyBorder="1"/>
    <xf numFmtId="0" fontId="6" fillId="0" borderId="0" xfId="0" applyFont="1" applyFill="1"/>
    <xf numFmtId="0" fontId="6" fillId="0" borderId="1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6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7" fillId="0" borderId="0" xfId="0" applyFont="1" applyFill="1"/>
    <xf numFmtId="0" fontId="6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5" fillId="0" borderId="2" xfId="0" applyFont="1" applyFill="1" applyBorder="1"/>
    <xf numFmtId="2" fontId="6" fillId="0" borderId="0" xfId="0" applyNumberFormat="1" applyFont="1" applyFill="1" applyBorder="1"/>
    <xf numFmtId="2" fontId="6" fillId="0" borderId="1" xfId="0" applyNumberFormat="1" applyFont="1" applyFill="1" applyBorder="1"/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vertical="top" wrapText="1"/>
    </xf>
    <xf numFmtId="2" fontId="7" fillId="0" borderId="1" xfId="0" applyNumberFormat="1" applyFont="1" applyFill="1" applyBorder="1" applyAlignment="1"/>
    <xf numFmtId="2" fontId="5" fillId="0" borderId="2" xfId="0" applyNumberFormat="1" applyFont="1" applyFill="1" applyBorder="1" applyAlignment="1">
      <alignment wrapText="1"/>
    </xf>
    <xf numFmtId="0" fontId="8" fillId="0" borderId="1" xfId="1" applyFont="1" applyBorder="1" applyAlignment="1">
      <alignment horizontal="center"/>
    </xf>
    <xf numFmtId="0" fontId="3" fillId="0" borderId="1" xfId="1" applyFont="1" applyBorder="1"/>
    <xf numFmtId="2" fontId="8" fillId="0" borderId="0" xfId="1" applyNumberFormat="1" applyFont="1"/>
    <xf numFmtId="0" fontId="8" fillId="0" borderId="0" xfId="1" applyFo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>
      <alignment horizontal="center"/>
    </xf>
    <xf numFmtId="2" fontId="4" fillId="0" borderId="0" xfId="1" applyNumberFormat="1" applyFont="1"/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/>
    <xf numFmtId="0" fontId="6" fillId="0" borderId="1" xfId="0" applyNumberFormat="1" applyFont="1" applyFill="1" applyBorder="1" applyAlignment="1">
      <alignment wrapText="1"/>
    </xf>
    <xf numFmtId="16" fontId="6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2" fontId="10" fillId="0" borderId="1" xfId="2" applyNumberFormat="1" applyFont="1" applyFill="1" applyBorder="1" applyAlignment="1"/>
    <xf numFmtId="2" fontId="5" fillId="0" borderId="1" xfId="2" applyNumberFormat="1" applyFont="1" applyFill="1" applyBorder="1" applyAlignment="1"/>
    <xf numFmtId="2" fontId="10" fillId="0" borderId="1" xfId="2" applyNumberFormat="1" applyFont="1" applyBorder="1" applyAlignme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topLeftCell="A55" workbookViewId="0">
      <selection activeCell="G75" sqref="G75"/>
    </sheetView>
  </sheetViews>
  <sheetFormatPr defaultRowHeight="15" x14ac:dyDescent="0.2"/>
  <cols>
    <col min="1" max="1" width="7.85546875" style="7" customWidth="1"/>
    <col min="2" max="2" width="70" style="7" customWidth="1"/>
    <col min="3" max="3" width="14.42578125" style="7" customWidth="1"/>
    <col min="4" max="4" width="9.5703125" style="7" bestFit="1" customWidth="1"/>
    <col min="5" max="201" width="9.140625" style="7"/>
    <col min="202" max="202" width="4.7109375" style="7" customWidth="1"/>
    <col min="203" max="203" width="49.5703125" style="7" customWidth="1"/>
    <col min="204" max="204" width="8.42578125" style="7" customWidth="1"/>
    <col min="205" max="205" width="7.28515625" style="7" customWidth="1"/>
    <col min="206" max="206" width="8.140625" style="7" customWidth="1"/>
    <col min="207" max="207" width="6.85546875" style="7" customWidth="1"/>
    <col min="208" max="208" width="10.5703125" style="7" customWidth="1"/>
    <col min="209" max="209" width="10.28515625" style="7" customWidth="1"/>
    <col min="210" max="210" width="8.42578125" style="7" customWidth="1"/>
    <col min="211" max="212" width="9" style="7" customWidth="1"/>
    <col min="213" max="213" width="10" style="7" customWidth="1"/>
    <col min="214" max="221" width="9" style="7" customWidth="1"/>
    <col min="222" max="222" width="8.28515625" style="7" customWidth="1"/>
    <col min="223" max="232" width="9" style="7" customWidth="1"/>
    <col min="233" max="233" width="10.28515625" style="7" customWidth="1"/>
    <col min="234" max="246" width="9" style="7" customWidth="1"/>
    <col min="247" max="248" width="9.140625" style="7"/>
    <col min="249" max="249" width="12" style="7" customWidth="1"/>
    <col min="250" max="16384" width="9.140625" style="7"/>
  </cols>
  <sheetData>
    <row r="1" spans="1:3" s="3" customFormat="1" ht="15.75" x14ac:dyDescent="0.25">
      <c r="A1" s="46" t="s">
        <v>104</v>
      </c>
      <c r="B1" s="46"/>
    </row>
    <row r="2" spans="1:3" s="3" customFormat="1" ht="15.75" x14ac:dyDescent="0.25">
      <c r="A2" s="46" t="s">
        <v>102</v>
      </c>
      <c r="B2" s="46"/>
    </row>
    <row r="3" spans="1:3" s="3" customFormat="1" ht="15.75" x14ac:dyDescent="0.25">
      <c r="A3" s="46" t="s">
        <v>103</v>
      </c>
      <c r="B3" s="46"/>
    </row>
    <row r="4" spans="1:3" s="3" customFormat="1" ht="15.75" x14ac:dyDescent="0.25">
      <c r="A4" s="4"/>
      <c r="B4" s="4"/>
    </row>
    <row r="5" spans="1:3" s="5" customFormat="1" ht="15.75" x14ac:dyDescent="0.25">
      <c r="A5" s="9"/>
      <c r="B5" s="10" t="s">
        <v>105</v>
      </c>
      <c r="C5" s="20">
        <v>-22887.893500000006</v>
      </c>
    </row>
    <row r="6" spans="1:3" ht="15.75" x14ac:dyDescent="0.25">
      <c r="A6" s="11"/>
      <c r="B6" s="12" t="s">
        <v>0</v>
      </c>
      <c r="C6" s="21"/>
    </row>
    <row r="7" spans="1:3" x14ac:dyDescent="0.2">
      <c r="A7" s="38" t="s">
        <v>1</v>
      </c>
      <c r="B7" s="14" t="s">
        <v>2</v>
      </c>
      <c r="C7" s="22"/>
    </row>
    <row r="8" spans="1:3" ht="24" customHeight="1" x14ac:dyDescent="0.2">
      <c r="A8" s="38"/>
      <c r="B8" s="14" t="s">
        <v>3</v>
      </c>
      <c r="C8" s="22">
        <v>8743.6800000000021</v>
      </c>
    </row>
    <row r="9" spans="1:3" x14ac:dyDescent="0.2">
      <c r="A9" s="39" t="s">
        <v>4</v>
      </c>
      <c r="B9" s="14" t="s">
        <v>5</v>
      </c>
      <c r="C9" s="22">
        <v>0</v>
      </c>
    </row>
    <row r="10" spans="1:3" x14ac:dyDescent="0.2">
      <c r="A10" s="38"/>
      <c r="B10" s="14" t="s">
        <v>3</v>
      </c>
      <c r="C10" s="22">
        <v>5155.9199999999992</v>
      </c>
    </row>
    <row r="11" spans="1:3" ht="45" x14ac:dyDescent="0.2">
      <c r="A11" s="38" t="s">
        <v>6</v>
      </c>
      <c r="B11" s="14" t="s">
        <v>7</v>
      </c>
      <c r="C11" s="22">
        <v>640.67500000000007</v>
      </c>
    </row>
    <row r="12" spans="1:3" ht="23.25" customHeight="1" x14ac:dyDescent="0.2">
      <c r="A12" s="38" t="s">
        <v>8</v>
      </c>
      <c r="B12" s="14" t="s">
        <v>9</v>
      </c>
      <c r="C12" s="22">
        <v>71.55</v>
      </c>
    </row>
    <row r="13" spans="1:3" ht="15.75" x14ac:dyDescent="0.25">
      <c r="A13" s="38"/>
      <c r="B13" s="12" t="s">
        <v>10</v>
      </c>
      <c r="C13" s="23">
        <f>SUM(C8:C12)</f>
        <v>14611.825000000001</v>
      </c>
    </row>
    <row r="14" spans="1:3" ht="31.5" x14ac:dyDescent="0.25">
      <c r="A14" s="38" t="s">
        <v>11</v>
      </c>
      <c r="B14" s="12" t="s">
        <v>12</v>
      </c>
      <c r="C14" s="14"/>
    </row>
    <row r="15" spans="1:3" x14ac:dyDescent="0.2">
      <c r="A15" s="38" t="s">
        <v>13</v>
      </c>
      <c r="B15" s="14" t="s">
        <v>14</v>
      </c>
      <c r="C15" s="22">
        <v>832.80399999999997</v>
      </c>
    </row>
    <row r="16" spans="1:3" x14ac:dyDescent="0.2">
      <c r="A16" s="38" t="s">
        <v>15</v>
      </c>
      <c r="B16" s="14" t="s">
        <v>16</v>
      </c>
      <c r="C16" s="22">
        <v>20.79</v>
      </c>
    </row>
    <row r="17" spans="1:3" x14ac:dyDescent="0.2">
      <c r="A17" s="38" t="s">
        <v>17</v>
      </c>
      <c r="B17" s="14" t="s">
        <v>18</v>
      </c>
      <c r="C17" s="22">
        <v>38.339999999999996</v>
      </c>
    </row>
    <row r="18" spans="1:3" x14ac:dyDescent="0.2">
      <c r="A18" s="38" t="s">
        <v>19</v>
      </c>
      <c r="B18" s="14" t="s">
        <v>20</v>
      </c>
      <c r="C18" s="22">
        <v>1046.4000000000001</v>
      </c>
    </row>
    <row r="19" spans="1:3" x14ac:dyDescent="0.2">
      <c r="A19" s="38" t="s">
        <v>21</v>
      </c>
      <c r="B19" s="14" t="s">
        <v>22</v>
      </c>
      <c r="C19" s="22">
        <v>1673.3250000000003</v>
      </c>
    </row>
    <row r="20" spans="1:3" x14ac:dyDescent="0.2">
      <c r="A20" s="38" t="s">
        <v>23</v>
      </c>
      <c r="B20" s="14" t="s">
        <v>24</v>
      </c>
      <c r="C20" s="22">
        <v>610.23599999999999</v>
      </c>
    </row>
    <row r="21" spans="1:3" x14ac:dyDescent="0.2">
      <c r="A21" s="38" t="s">
        <v>25</v>
      </c>
      <c r="B21" s="14" t="s">
        <v>26</v>
      </c>
      <c r="C21" s="22">
        <v>1000</v>
      </c>
    </row>
    <row r="22" spans="1:3" ht="30" x14ac:dyDescent="0.2">
      <c r="A22" s="38" t="s">
        <v>27</v>
      </c>
      <c r="B22" s="14" t="s">
        <v>28</v>
      </c>
      <c r="C22" s="22">
        <v>122.88</v>
      </c>
    </row>
    <row r="23" spans="1:3" ht="45" x14ac:dyDescent="0.2">
      <c r="A23" s="38" t="s">
        <v>29</v>
      </c>
      <c r="B23" s="14" t="s">
        <v>30</v>
      </c>
      <c r="C23" s="22">
        <v>1688.0959999999998</v>
      </c>
    </row>
    <row r="24" spans="1:3" x14ac:dyDescent="0.2">
      <c r="A24" s="38"/>
      <c r="B24" s="14" t="s">
        <v>31</v>
      </c>
      <c r="C24" s="22">
        <v>82.62</v>
      </c>
    </row>
    <row r="25" spans="1:3" ht="15.75" x14ac:dyDescent="0.25">
      <c r="A25" s="38"/>
      <c r="B25" s="12" t="s">
        <v>32</v>
      </c>
      <c r="C25" s="23">
        <f>SUM(C15:C24)</f>
        <v>7115.491</v>
      </c>
    </row>
    <row r="26" spans="1:3" ht="31.5" x14ac:dyDescent="0.25">
      <c r="A26" s="38" t="s">
        <v>34</v>
      </c>
      <c r="B26" s="12" t="s">
        <v>33</v>
      </c>
      <c r="C26" s="14"/>
    </row>
    <row r="27" spans="1:3" ht="30" x14ac:dyDescent="0.2">
      <c r="A27" s="38" t="s">
        <v>110</v>
      </c>
      <c r="B27" s="14" t="s">
        <v>35</v>
      </c>
      <c r="C27" s="14">
        <v>0</v>
      </c>
    </row>
    <row r="28" spans="1:3" s="15" customFormat="1" x14ac:dyDescent="0.2">
      <c r="A28" s="38" t="s">
        <v>111</v>
      </c>
      <c r="B28" s="14" t="s">
        <v>36</v>
      </c>
      <c r="C28" s="14">
        <v>4397.82</v>
      </c>
    </row>
    <row r="29" spans="1:3" s="15" customFormat="1" ht="21.75" customHeight="1" x14ac:dyDescent="0.2">
      <c r="A29" s="38" t="s">
        <v>41</v>
      </c>
      <c r="B29" s="14" t="s">
        <v>37</v>
      </c>
      <c r="C29" s="14">
        <v>4022.2000000000003</v>
      </c>
    </row>
    <row r="30" spans="1:3" s="15" customFormat="1" ht="16.5" customHeight="1" x14ac:dyDescent="0.2">
      <c r="A30" s="38" t="s">
        <v>112</v>
      </c>
      <c r="B30" s="14" t="s">
        <v>38</v>
      </c>
      <c r="C30" s="14">
        <v>2129.4</v>
      </c>
    </row>
    <row r="31" spans="1:3" s="15" customFormat="1" ht="18" customHeight="1" x14ac:dyDescent="0.2">
      <c r="A31" s="38" t="s">
        <v>113</v>
      </c>
      <c r="B31" s="14" t="s">
        <v>39</v>
      </c>
      <c r="C31" s="14">
        <v>148.19999999999999</v>
      </c>
    </row>
    <row r="32" spans="1:3" s="15" customFormat="1" ht="22.5" customHeight="1" x14ac:dyDescent="0.2">
      <c r="A32" s="38" t="s">
        <v>114</v>
      </c>
      <c r="B32" s="14" t="s">
        <v>40</v>
      </c>
      <c r="C32" s="14">
        <v>292.36</v>
      </c>
    </row>
    <row r="33" spans="1:3" x14ac:dyDescent="0.2">
      <c r="A33" s="38"/>
      <c r="B33" s="14" t="s">
        <v>42</v>
      </c>
      <c r="C33" s="14">
        <v>62.67</v>
      </c>
    </row>
    <row r="34" spans="1:3" ht="15.75" x14ac:dyDescent="0.25">
      <c r="A34" s="38"/>
      <c r="B34" s="12" t="s">
        <v>43</v>
      </c>
      <c r="C34" s="12">
        <f>SUM(C27:C33)</f>
        <v>11052.650000000001</v>
      </c>
    </row>
    <row r="35" spans="1:3" ht="15.75" x14ac:dyDescent="0.25">
      <c r="A35" s="38" t="s">
        <v>45</v>
      </c>
      <c r="B35" s="12" t="s">
        <v>44</v>
      </c>
      <c r="C35" s="14"/>
    </row>
    <row r="36" spans="1:3" ht="30" x14ac:dyDescent="0.2">
      <c r="A36" s="38" t="s">
        <v>47</v>
      </c>
      <c r="B36" s="14" t="s">
        <v>46</v>
      </c>
      <c r="C36" s="22">
        <v>2988.096</v>
      </c>
    </row>
    <row r="37" spans="1:3" ht="30" x14ac:dyDescent="0.2">
      <c r="A37" s="38" t="s">
        <v>49</v>
      </c>
      <c r="B37" s="14" t="s">
        <v>48</v>
      </c>
      <c r="C37" s="22">
        <v>747.024</v>
      </c>
    </row>
    <row r="38" spans="1:3" ht="30" x14ac:dyDescent="0.2">
      <c r="A38" s="38" t="s">
        <v>51</v>
      </c>
      <c r="B38" s="14" t="s">
        <v>50</v>
      </c>
      <c r="C38" s="22">
        <v>3776.8320000000003</v>
      </c>
    </row>
    <row r="39" spans="1:3" ht="30" x14ac:dyDescent="0.2">
      <c r="A39" s="38" t="s">
        <v>115</v>
      </c>
      <c r="B39" s="14" t="s">
        <v>52</v>
      </c>
      <c r="C39" s="22">
        <v>1494.048</v>
      </c>
    </row>
    <row r="40" spans="1:3" ht="15.75" x14ac:dyDescent="0.25">
      <c r="A40" s="38"/>
      <c r="B40" s="12" t="s">
        <v>53</v>
      </c>
      <c r="C40" s="23">
        <f>SUM(C36:C39)</f>
        <v>9006</v>
      </c>
    </row>
    <row r="41" spans="1:3" ht="15.75" x14ac:dyDescent="0.25">
      <c r="A41" s="38"/>
      <c r="B41" s="12" t="s">
        <v>54</v>
      </c>
      <c r="C41" s="22"/>
    </row>
    <row r="42" spans="1:3" ht="30" x14ac:dyDescent="0.2">
      <c r="A42" s="38" t="s">
        <v>55</v>
      </c>
      <c r="B42" s="14" t="s">
        <v>56</v>
      </c>
      <c r="C42" s="22">
        <v>4186.3680000000004</v>
      </c>
    </row>
    <row r="43" spans="1:3" x14ac:dyDescent="0.2">
      <c r="A43" s="38" t="s">
        <v>57</v>
      </c>
      <c r="B43" s="14" t="s">
        <v>58</v>
      </c>
      <c r="C43" s="22">
        <v>1137.5999999999997</v>
      </c>
    </row>
    <row r="44" spans="1:3" ht="15.75" x14ac:dyDescent="0.25">
      <c r="A44" s="38"/>
      <c r="B44" s="12" t="s">
        <v>59</v>
      </c>
      <c r="C44" s="23">
        <f>SUM(C42:C43)</f>
        <v>5323.9679999999998</v>
      </c>
    </row>
    <row r="45" spans="1:3" x14ac:dyDescent="0.2">
      <c r="A45" s="38"/>
      <c r="B45" s="14"/>
      <c r="C45" s="22"/>
    </row>
    <row r="46" spans="1:3" ht="15.75" x14ac:dyDescent="0.25">
      <c r="A46" s="40" t="s">
        <v>60</v>
      </c>
      <c r="B46" s="14" t="s">
        <v>61</v>
      </c>
      <c r="C46" s="23">
        <v>490.04859999999996</v>
      </c>
    </row>
    <row r="47" spans="1:3" ht="15.75" x14ac:dyDescent="0.25">
      <c r="A47" s="40" t="s">
        <v>62</v>
      </c>
      <c r="B47" s="14" t="s">
        <v>63</v>
      </c>
      <c r="C47" s="23">
        <v>588.19200000000001</v>
      </c>
    </row>
    <row r="48" spans="1:3" x14ac:dyDescent="0.2">
      <c r="A48" s="38"/>
      <c r="B48" s="14"/>
      <c r="C48" s="22"/>
    </row>
    <row r="49" spans="1:3" ht="15" customHeight="1" x14ac:dyDescent="0.25">
      <c r="A49" s="38"/>
      <c r="B49" s="12" t="s">
        <v>64</v>
      </c>
      <c r="C49" s="22"/>
    </row>
    <row r="50" spans="1:3" x14ac:dyDescent="0.2">
      <c r="A50" s="38" t="s">
        <v>65</v>
      </c>
      <c r="B50" s="14" t="s">
        <v>66</v>
      </c>
      <c r="C50" s="22">
        <v>3272.1599999999994</v>
      </c>
    </row>
    <row r="51" spans="1:3" ht="21" customHeight="1" x14ac:dyDescent="0.2">
      <c r="A51" s="38" t="s">
        <v>67</v>
      </c>
      <c r="B51" s="14" t="s">
        <v>68</v>
      </c>
      <c r="C51" s="22">
        <v>4341.8400000000011</v>
      </c>
    </row>
    <row r="52" spans="1:3" s="16" customFormat="1" ht="47.25" customHeight="1" x14ac:dyDescent="0.2">
      <c r="A52" s="38" t="s">
        <v>116</v>
      </c>
      <c r="B52" s="8" t="s">
        <v>69</v>
      </c>
      <c r="C52" s="24">
        <v>3185.8799999999992</v>
      </c>
    </row>
    <row r="53" spans="1:3" s="16" customFormat="1" ht="48" customHeight="1" x14ac:dyDescent="0.2">
      <c r="A53" s="38" t="s">
        <v>117</v>
      </c>
      <c r="B53" s="8" t="s">
        <v>70</v>
      </c>
      <c r="C53" s="24">
        <v>3185.8799999999992</v>
      </c>
    </row>
    <row r="54" spans="1:3" s="16" customFormat="1" ht="54" customHeight="1" x14ac:dyDescent="0.2">
      <c r="A54" s="38" t="s">
        <v>118</v>
      </c>
      <c r="B54" s="8" t="s">
        <v>71</v>
      </c>
      <c r="C54" s="24">
        <v>3185.8799999999992</v>
      </c>
    </row>
    <row r="55" spans="1:3" ht="22.5" customHeight="1" x14ac:dyDescent="0.25">
      <c r="A55" s="13"/>
      <c r="B55" s="12" t="s">
        <v>72</v>
      </c>
      <c r="C55" s="23">
        <f>SUM(C50:C54)</f>
        <v>17171.64</v>
      </c>
    </row>
    <row r="56" spans="1:3" ht="15.75" x14ac:dyDescent="0.25">
      <c r="A56" s="13"/>
      <c r="B56" s="12"/>
      <c r="C56" s="12"/>
    </row>
    <row r="57" spans="1:3" ht="15.75" x14ac:dyDescent="0.25">
      <c r="A57" s="13"/>
      <c r="B57" s="12" t="s">
        <v>73</v>
      </c>
      <c r="C57" s="14"/>
    </row>
    <row r="58" spans="1:3" ht="31.5" x14ac:dyDescent="0.25">
      <c r="A58" s="13" t="s">
        <v>74</v>
      </c>
      <c r="B58" s="12" t="s">
        <v>75</v>
      </c>
      <c r="C58" s="14"/>
    </row>
    <row r="59" spans="1:3" x14ac:dyDescent="0.2">
      <c r="A59" s="13"/>
      <c r="B59" s="6" t="s">
        <v>76</v>
      </c>
      <c r="C59" s="25">
        <v>370.31</v>
      </c>
    </row>
    <row r="60" spans="1:3" ht="30" x14ac:dyDescent="0.2">
      <c r="A60" s="13"/>
      <c r="B60" s="14" t="s">
        <v>77</v>
      </c>
      <c r="C60" s="25">
        <v>5805.83</v>
      </c>
    </row>
    <row r="61" spans="1:3" ht="31.5" x14ac:dyDescent="0.25">
      <c r="A61" s="13" t="s">
        <v>78</v>
      </c>
      <c r="B61" s="12" t="s">
        <v>79</v>
      </c>
      <c r="C61" s="22">
        <v>0</v>
      </c>
    </row>
    <row r="62" spans="1:3" ht="30" x14ac:dyDescent="0.2">
      <c r="A62" s="13"/>
      <c r="B62" s="14" t="s">
        <v>80</v>
      </c>
      <c r="C62" s="25">
        <v>918.01</v>
      </c>
    </row>
    <row r="63" spans="1:3" ht="31.5" x14ac:dyDescent="0.25">
      <c r="A63" s="17"/>
      <c r="B63" s="12" t="s">
        <v>81</v>
      </c>
      <c r="C63" s="25">
        <v>0</v>
      </c>
    </row>
    <row r="64" spans="1:3" x14ac:dyDescent="0.2">
      <c r="A64" s="17" t="s">
        <v>82</v>
      </c>
      <c r="B64" s="14" t="s">
        <v>83</v>
      </c>
      <c r="C64" s="25">
        <v>282.56</v>
      </c>
    </row>
    <row r="65" spans="1:6" ht="15" customHeight="1" x14ac:dyDescent="0.2">
      <c r="A65" s="18"/>
      <c r="B65" s="6" t="s">
        <v>84</v>
      </c>
      <c r="C65" s="25">
        <v>0</v>
      </c>
    </row>
    <row r="66" spans="1:6" ht="31.5" x14ac:dyDescent="0.25">
      <c r="A66" s="13" t="s">
        <v>85</v>
      </c>
      <c r="B66" s="12" t="s">
        <v>86</v>
      </c>
      <c r="C66" s="22">
        <v>0</v>
      </c>
    </row>
    <row r="67" spans="1:6" ht="31.5" x14ac:dyDescent="0.25">
      <c r="A67" s="17"/>
      <c r="B67" s="12" t="s">
        <v>87</v>
      </c>
      <c r="C67" s="25">
        <v>0</v>
      </c>
    </row>
    <row r="68" spans="1:6" x14ac:dyDescent="0.2">
      <c r="A68" s="17" t="s">
        <v>82</v>
      </c>
      <c r="B68" s="14" t="s">
        <v>88</v>
      </c>
      <c r="C68" s="25">
        <v>1064.8050000000001</v>
      </c>
    </row>
    <row r="69" spans="1:6" ht="22.5" customHeight="1" x14ac:dyDescent="0.2">
      <c r="A69" s="17" t="s">
        <v>89</v>
      </c>
      <c r="B69" s="14" t="s">
        <v>90</v>
      </c>
      <c r="C69" s="25">
        <v>794.2</v>
      </c>
    </row>
    <row r="70" spans="1:6" x14ac:dyDescent="0.2">
      <c r="A70" s="17" t="s">
        <v>91</v>
      </c>
      <c r="B70" s="6" t="s">
        <v>92</v>
      </c>
      <c r="C70" s="25">
        <v>255.99</v>
      </c>
    </row>
    <row r="71" spans="1:6" x14ac:dyDescent="0.2">
      <c r="A71" s="17" t="s">
        <v>93</v>
      </c>
      <c r="B71" s="6" t="s">
        <v>94</v>
      </c>
      <c r="C71" s="25">
        <v>391.20000000000005</v>
      </c>
    </row>
    <row r="72" spans="1:6" x14ac:dyDescent="0.2">
      <c r="A72" s="17"/>
      <c r="B72" s="6" t="s">
        <v>95</v>
      </c>
      <c r="C72" s="25">
        <v>114.92</v>
      </c>
    </row>
    <row r="73" spans="1:6" x14ac:dyDescent="0.2">
      <c r="A73" s="17"/>
      <c r="B73" s="6" t="s">
        <v>96</v>
      </c>
      <c r="C73" s="25">
        <v>18630.75</v>
      </c>
    </row>
    <row r="74" spans="1:6" x14ac:dyDescent="0.2">
      <c r="A74" s="17"/>
      <c r="B74" s="14" t="s">
        <v>97</v>
      </c>
      <c r="C74" s="22">
        <v>2466.6750000000002</v>
      </c>
    </row>
    <row r="75" spans="1:6" ht="15.75" x14ac:dyDescent="0.25">
      <c r="A75" s="13"/>
      <c r="B75" s="12" t="s">
        <v>98</v>
      </c>
      <c r="C75" s="23">
        <f>SUM(C59:C74)</f>
        <v>31095.250000000004</v>
      </c>
    </row>
    <row r="76" spans="1:6" ht="16.5" thickBot="1" x14ac:dyDescent="0.3">
      <c r="A76" s="41" t="s">
        <v>99</v>
      </c>
      <c r="B76" s="12" t="s">
        <v>100</v>
      </c>
      <c r="C76" s="23">
        <v>11831.039999999999</v>
      </c>
    </row>
    <row r="77" spans="1:6" ht="16.5" thickBot="1" x14ac:dyDescent="0.3">
      <c r="A77" s="42">
        <v>11</v>
      </c>
      <c r="B77" s="19" t="s">
        <v>101</v>
      </c>
      <c r="C77" s="26">
        <f>C76+C75+C55+C47+C46+C44+C40+C34+C25+C13</f>
        <v>108286.10459999999</v>
      </c>
    </row>
    <row r="78" spans="1:6" s="31" customFormat="1" ht="15.75" x14ac:dyDescent="0.25">
      <c r="A78" s="27"/>
      <c r="B78" s="28" t="s">
        <v>106</v>
      </c>
      <c r="C78" s="47">
        <v>80924.52</v>
      </c>
      <c r="D78" s="29"/>
      <c r="E78" s="30"/>
      <c r="F78" s="30"/>
    </row>
    <row r="79" spans="1:6" s="34" customFormat="1" ht="15.75" x14ac:dyDescent="0.25">
      <c r="A79" s="32"/>
      <c r="B79" s="28" t="s">
        <v>107</v>
      </c>
      <c r="C79" s="48">
        <v>79419.7</v>
      </c>
      <c r="D79" s="33"/>
      <c r="E79" s="33"/>
      <c r="F79" s="33"/>
    </row>
    <row r="80" spans="1:6" s="34" customFormat="1" ht="15.75" x14ac:dyDescent="0.25">
      <c r="A80" s="32"/>
      <c r="B80" s="28" t="s">
        <v>119</v>
      </c>
      <c r="C80" s="48">
        <v>20752.38</v>
      </c>
      <c r="D80" s="33"/>
      <c r="E80" s="33"/>
      <c r="F80" s="33"/>
    </row>
    <row r="81" spans="1:6" s="34" customFormat="1" ht="15.75" x14ac:dyDescent="0.25">
      <c r="A81" s="27"/>
      <c r="B81" s="28" t="s">
        <v>109</v>
      </c>
      <c r="C81" s="49">
        <f>C80+C79-C77</f>
        <v>-8114.0245999999897</v>
      </c>
      <c r="D81" s="30"/>
      <c r="E81" s="30"/>
      <c r="F81" s="30"/>
    </row>
    <row r="82" spans="1:6" s="34" customFormat="1" ht="15.75" x14ac:dyDescent="0.25">
      <c r="A82" s="27"/>
      <c r="B82" s="28" t="s">
        <v>108</v>
      </c>
      <c r="C82" s="49">
        <f>C81+C5</f>
        <v>-31001.918099999995</v>
      </c>
      <c r="D82" s="30"/>
      <c r="E82" s="30"/>
      <c r="F82" s="30"/>
    </row>
    <row r="83" spans="1:6" s="1" customFormat="1" ht="14.25" x14ac:dyDescent="0.2">
      <c r="A83" s="45"/>
      <c r="B83" s="45"/>
      <c r="C83" s="35"/>
    </row>
    <row r="84" spans="1:6" s="1" customFormat="1" ht="14.25" x14ac:dyDescent="0.2">
      <c r="A84" s="45"/>
      <c r="B84" s="45"/>
      <c r="C84" s="35"/>
    </row>
    <row r="85" spans="1:6" s="1" customFormat="1" ht="14.25" x14ac:dyDescent="0.2">
      <c r="A85" s="45"/>
      <c r="B85" s="45"/>
      <c r="C85" s="35"/>
    </row>
    <row r="86" spans="1:6" s="2" customFormat="1" ht="14.25" x14ac:dyDescent="0.2">
      <c r="A86" s="36"/>
      <c r="C86" s="35"/>
    </row>
    <row r="87" spans="1:6" s="2" customFormat="1" ht="14.25" x14ac:dyDescent="0.2">
      <c r="A87" s="43"/>
      <c r="B87" s="43"/>
      <c r="C87" s="35"/>
    </row>
    <row r="88" spans="1:6" s="2" customFormat="1" ht="14.25" x14ac:dyDescent="0.2">
      <c r="A88" s="36"/>
      <c r="C88" s="35"/>
    </row>
    <row r="89" spans="1:6" s="2" customFormat="1" ht="14.25" x14ac:dyDescent="0.2">
      <c r="A89" s="44"/>
      <c r="B89" s="44"/>
      <c r="C89" s="35"/>
    </row>
    <row r="90" spans="1:6" s="2" customFormat="1" ht="14.25" x14ac:dyDescent="0.2">
      <c r="A90" s="36"/>
      <c r="C90" s="35"/>
    </row>
    <row r="91" spans="1:6" s="2" customFormat="1" ht="14.25" x14ac:dyDescent="0.2">
      <c r="A91" s="44"/>
      <c r="B91" s="44"/>
      <c r="C91" s="35"/>
    </row>
    <row r="92" spans="1:6" s="2" customFormat="1" ht="14.25" x14ac:dyDescent="0.2">
      <c r="A92" s="36"/>
      <c r="C92" s="37"/>
      <c r="D92" s="37"/>
      <c r="E92" s="37"/>
    </row>
    <row r="93" spans="1:6" s="2" customFormat="1" ht="14.25" x14ac:dyDescent="0.2">
      <c r="A93" s="36"/>
      <c r="C93" s="37"/>
      <c r="D93" s="37"/>
      <c r="E93" s="37"/>
    </row>
    <row r="94" spans="1:6" s="2" customFormat="1" ht="14.25" x14ac:dyDescent="0.2">
      <c r="A94" s="36"/>
      <c r="C94" s="37"/>
      <c r="D94" s="37"/>
      <c r="E94" s="37"/>
    </row>
    <row r="95" spans="1:6" s="2" customFormat="1" ht="14.25" x14ac:dyDescent="0.2">
      <c r="A95" s="36"/>
      <c r="C95" s="37"/>
      <c r="D95" s="37"/>
      <c r="E95" s="37"/>
    </row>
  </sheetData>
  <mergeCells count="9">
    <mergeCell ref="A87:B87"/>
    <mergeCell ref="A89:B89"/>
    <mergeCell ref="A91:B91"/>
    <mergeCell ref="A84:B84"/>
    <mergeCell ref="A1:B1"/>
    <mergeCell ref="A2:B2"/>
    <mergeCell ref="A3:B3"/>
    <mergeCell ref="A83:B83"/>
    <mergeCell ref="A85:B85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2021-01-20T04:14:25Z</dcterms:created>
  <dcterms:modified xsi:type="dcterms:W3CDTF">2021-03-09T06:38:15Z</dcterms:modified>
</cp:coreProperties>
</file>