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анфилов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1" i="1" l="1"/>
  <c r="C100" i="1"/>
  <c r="C95" i="1"/>
  <c r="C77" i="1"/>
  <c r="C66" i="1"/>
  <c r="C97" i="1" s="1"/>
  <c r="C62" i="1"/>
  <c r="C54" i="1"/>
  <c r="C41" i="1"/>
  <c r="C33" i="1"/>
  <c r="C14" i="1"/>
</calcChain>
</file>

<file path=xl/sharedStrings.xml><?xml version="1.0" encoding="utf-8"?>
<sst xmlns="http://schemas.openxmlformats.org/spreadsheetml/2006/main" count="139" uniqueCount="136">
  <si>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</si>
  <si>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</si>
  <si>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</si>
  <si>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</si>
  <si>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</si>
  <si>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</si>
  <si>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</si>
  <si>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</si>
  <si>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</si>
  <si>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</si>
  <si>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</si>
  <si>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</si>
  <si>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</si>
  <si>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</si>
  <si>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</si>
  <si>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</si>
  <si>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</si>
  <si>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</si>
  <si>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</si>
  <si>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</si>
  <si>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</si>
  <si>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</si>
  <si>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</si>
  <si>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</si>
  <si>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</si>
  <si>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</si>
  <si>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</si>
  <si>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</si>
  <si>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</si>
  <si>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</si>
  <si>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</si>
  <si>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</si>
  <si>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</si>
  <si>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Влажное подметание м/проводных камер</t>
  </si>
  <si>
    <t>Устранение засоров</t>
  </si>
  <si>
    <t>Удаление конт.с мусором из камеры</t>
  </si>
  <si>
    <t>Дезинфекция мусоросборников</t>
  </si>
  <si>
    <t>Дезинфекция м/приемных камер</t>
  </si>
  <si>
    <t>Очистка и дезинф. Клапанов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</si>
  <si>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</si>
  <si>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</si>
  <si>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</si>
  <si>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</si>
  <si>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</si>
  <si>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</si>
  <si>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</si>
  <si>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3.2</t>
  </si>
  <si>
    <t>Ремонт и укрепление входных дверей, окон и слуховых окон</t>
  </si>
  <si>
    <t xml:space="preserve"> 3.3</t>
  </si>
  <si>
    <t>Проверка состояния и ремонт продухов в цоколях зданий</t>
  </si>
  <si>
    <t xml:space="preserve"> 3.4</t>
  </si>
  <si>
    <t>Замена ламп освещения подъездов,подвалов</t>
  </si>
  <si>
    <t>Замена ламп освещения внутриквартального</t>
  </si>
  <si>
    <t>Проведение тех. осм. и устран. неисправн.систем центр.отопления</t>
  </si>
  <si>
    <t>Проведение тех. осмотров и устран. неисправн.конструктивных элем.</t>
  </si>
  <si>
    <t>Проведение тех. осмотров и устран. неисправн. эл.технич.устройств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</si>
  <si>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</si>
  <si>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</si>
  <si>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>Ершение кухонного стояка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</si>
  <si>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</si>
  <si>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</si>
  <si>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</si>
  <si>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</si>
  <si>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</si>
  <si>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</si>
  <si>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</si>
  <si>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</si>
  <si>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</si>
  <si>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</si>
  <si>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</si>
  <si>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</si>
  <si>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занесение в компьютер, передача информации в ресурсоснабжающую организацию (вода)</t>
  </si>
  <si>
    <t>Снятие показаний, занесение в компьютер, передача информации в ресурсоснабжающую организацию (тепло)</t>
  </si>
  <si>
    <t>Снятие показаний, занесение в компьютер, передача информации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</si>
  <si>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</si>
  <si>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</si>
  <si>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</si>
  <si>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</si>
  <si>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отопления:</t>
  </si>
  <si>
    <t>а</t>
  </si>
  <si>
    <t>установка вентиля Ду 15 мм</t>
  </si>
  <si>
    <t>устранение засора в МКД (выпуск на колодец)</t>
  </si>
  <si>
    <t>Текущий ремонт конструктивных элементов (непредвиденные работы)</t>
  </si>
  <si>
    <t>утепление продухов изовером б/у в один слой т.50 мм</t>
  </si>
  <si>
    <t>смена стекла в подвальном окне</t>
  </si>
  <si>
    <t>смена контейнера в мусоропроводной камере (для ремонта) - доставка и перегрузка</t>
  </si>
  <si>
    <t>укрепление водосточного желоба на кровле кв.2, водосточных труб с телевышки</t>
  </si>
  <si>
    <t>проклейка ленты НИКОБАНД с телевышки кв.2</t>
  </si>
  <si>
    <t>стоимость работы телевышки</t>
  </si>
  <si>
    <t>ремонт козырька балкона (заклеивание трещин лентой НИКОБАНД) с ТВ кв.6</t>
  </si>
  <si>
    <t>установка фартука из оцинкованной стали</t>
  </si>
  <si>
    <t>герметизация швов вокруг вент.шахты монтажной пеной</t>
  </si>
  <si>
    <t>ремонт контейнерной тележки с заменой поворотных колес на сварке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</si>
  <si>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</si>
  <si>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</si>
  <si>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</si>
  <si>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</si>
  <si>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6a</t>
  </si>
  <si>
    <t xml:space="preserve">Отчет за 2020 г </t>
  </si>
  <si>
    <t>результат на 01.01.2020 г. ("+"- экономия, "-" - перерасход)</t>
  </si>
  <si>
    <t>ИТОГО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</si>
  <si>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</si>
  <si>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</si>
  <si>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</si>
  <si>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</si>
  <si>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4.1.</t>
  </si>
  <si>
    <t>4.2.</t>
  </si>
  <si>
    <t>4.3.</t>
  </si>
  <si>
    <t>4.4.</t>
  </si>
  <si>
    <t>4.5.</t>
  </si>
  <si>
    <t>4.6.</t>
  </si>
  <si>
    <t>4.7.</t>
  </si>
  <si>
    <t xml:space="preserve"> 5.5</t>
  </si>
  <si>
    <t>8.</t>
  </si>
  <si>
    <t>3.Содержание мусоропроводов</t>
  </si>
  <si>
    <t xml:space="preserve"> 3.5</t>
  </si>
  <si>
    <t xml:space="preserve"> 3.6</t>
  </si>
  <si>
    <t>4.Подготовка многоквартирного дома к сезонной эксплуатации</t>
  </si>
  <si>
    <t>4.8.</t>
  </si>
  <si>
    <t>4.9.</t>
  </si>
  <si>
    <t>4.10.</t>
  </si>
  <si>
    <t xml:space="preserve">                          Итого по п.4</t>
  </si>
  <si>
    <t>5.Проведение технических осмотров и мелкий ремонт</t>
  </si>
  <si>
    <t xml:space="preserve"> 5.3</t>
  </si>
  <si>
    <t xml:space="preserve"> 5.4</t>
  </si>
  <si>
    <t xml:space="preserve"> 5.6</t>
  </si>
  <si>
    <t xml:space="preserve">                                Итого по п.5</t>
  </si>
  <si>
    <t>6.Аварийное обслуживание</t>
  </si>
  <si>
    <t xml:space="preserve"> 6.1</t>
  </si>
  <si>
    <t xml:space="preserve"> 6.2</t>
  </si>
  <si>
    <t>Итого по п.3:</t>
  </si>
  <si>
    <t xml:space="preserve">                                    Итого по п.6</t>
  </si>
  <si>
    <t xml:space="preserve"> 8.3</t>
  </si>
  <si>
    <t xml:space="preserve"> 8.4</t>
  </si>
  <si>
    <t xml:space="preserve"> 8.5</t>
  </si>
  <si>
    <t xml:space="preserve"> 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</si>
</sst>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6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0" fontId="8" fillId="0" borderId="1" xfId="0" applyFont="1" applyFill="1" applyBorder="1"/>
    <xf numFmtId="2" fontId="7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0" xfId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2" fontId="11" fillId="0" borderId="1" xfId="2" applyNumberFormat="1" applyFont="1" applyFill="1" applyBorder="1" applyAlignment="1"/>
    <xf numFmtId="2" fontId="5" fillId="0" borderId="1" xfId="2" applyNumberFormat="1" applyFont="1" applyFill="1" applyBorder="1" applyAlignment="1"/>
    <xf numFmtId="2" fontId="11" fillId="0" borderId="1" xfId="2" applyNumberFormat="1" applyFont="1" applyBorder="1" applyAlignme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topLeftCell="A8" workbookViewId="0">
      <selection activeCell="D96" sqref="D96"/>
    </sheetView>
  </sheetViews>
  <sheetFormatPr defaultRowHeight="15" x14ac:dyDescent="0.2"/>
  <cols>
    <col min="1" max="1" width="8.28515625" style="9" customWidth="1"/>
    <col min="2" max="2" width="84.85546875" style="9" customWidth="1"/>
    <col min="3" max="3" width="16.7109375" style="9" customWidth="1"/>
    <col min="4" max="4" width="14.85546875" style="9" bestFit="1" customWidth="1"/>
    <col min="5" max="201" width="9.140625" style="9"/>
    <col min="202" max="202" width="4" style="9" customWidth="1"/>
    <col min="203" max="203" width="47.140625" style="9" customWidth="1"/>
    <col min="204" max="204" width="8.42578125" style="9" customWidth="1"/>
    <col min="205" max="205" width="7.28515625" style="9" customWidth="1"/>
    <col min="206" max="206" width="8.140625" style="9" customWidth="1"/>
    <col min="207" max="207" width="6.85546875" style="9" customWidth="1"/>
    <col min="208" max="208" width="9" style="9" customWidth="1"/>
    <col min="209" max="209" width="9.7109375" style="9" customWidth="1"/>
    <col min="210" max="211" width="7.28515625" style="9" customWidth="1"/>
    <col min="212" max="212" width="9.28515625" style="9" customWidth="1"/>
    <col min="213" max="213" width="10" style="9" customWidth="1"/>
    <col min="214" max="216" width="7.28515625" style="9" customWidth="1"/>
    <col min="217" max="217" width="9.85546875" style="9" customWidth="1"/>
    <col min="218" max="219" width="7.28515625" style="9" customWidth="1"/>
    <col min="220" max="220" width="7.7109375" style="9" customWidth="1"/>
    <col min="221" max="221" width="8.7109375" style="9" customWidth="1"/>
    <col min="222" max="224" width="9.140625" style="9"/>
    <col min="225" max="225" width="11.5703125" style="9" customWidth="1"/>
    <col min="226" max="226" width="7.42578125" style="9" customWidth="1"/>
    <col min="227" max="240" width="9.140625" style="9"/>
    <col min="241" max="241" width="9.28515625" style="9" customWidth="1"/>
    <col min="242" max="247" width="9.140625" style="9"/>
    <col min="248" max="248" width="13.85546875" style="9" customWidth="1"/>
    <col min="249" max="249" width="11.42578125" style="9" customWidth="1"/>
    <col min="250" max="16384" width="9.140625" style="9"/>
  </cols>
  <sheetData>
    <row r="1" spans="1:5" s="3" customFormat="1" ht="15.75" x14ac:dyDescent="0.25">
      <c r="A1" s="56" t="s">
        <v>98</v>
      </c>
      <c r="B1" s="56"/>
    </row>
    <row r="2" spans="1:5" s="3" customFormat="1" ht="15.75" x14ac:dyDescent="0.25">
      <c r="A2" s="56" t="s">
        <v>96</v>
      </c>
      <c r="B2" s="56"/>
    </row>
    <row r="3" spans="1:5" s="3" customFormat="1" ht="15.75" x14ac:dyDescent="0.25">
      <c r="A3" s="56" t="s">
        <v>97</v>
      </c>
      <c r="B3" s="56"/>
    </row>
    <row r="4" spans="1:5" s="3" customFormat="1" ht="15.75" x14ac:dyDescent="0.25">
      <c r="A4" s="4"/>
      <c r="B4" s="4"/>
    </row>
    <row r="5" spans="1:5" s="3" customFormat="1" ht="15.75" x14ac:dyDescent="0.25">
      <c r="A5" s="4"/>
      <c r="B5" s="5" t="s">
        <v>99</v>
      </c>
      <c r="C5" s="23">
        <v>331.80300000002535</v>
      </c>
    </row>
    <row r="6" spans="1:5" ht="15.75" x14ac:dyDescent="0.25">
      <c r="A6" s="6"/>
      <c r="B6" s="7" t="s">
        <v>1</v>
      </c>
      <c r="C6" s="24"/>
      <c r="E6" s="47"/>
    </row>
    <row r="7" spans="1:5" ht="15.75" x14ac:dyDescent="0.2">
      <c r="A7" s="10" t="s">
        <v>2</v>
      </c>
      <c r="B7" s="8" t="s">
        <v>3</v>
      </c>
      <c r="C7" s="24"/>
      <c r="E7" s="47"/>
    </row>
    <row r="8" spans="1:5" ht="24" customHeight="1" x14ac:dyDescent="0.2">
      <c r="A8" s="10"/>
      <c r="B8" s="8" t="s">
        <v>4</v>
      </c>
      <c r="C8" s="24">
        <v>43994.879999999983</v>
      </c>
      <c r="E8" s="47"/>
    </row>
    <row r="9" spans="1:5" ht="15.75" x14ac:dyDescent="0.2">
      <c r="A9" s="10"/>
      <c r="B9" s="8" t="s">
        <v>0</v>
      </c>
      <c r="C9" s="24">
        <v>24281.088</v>
      </c>
      <c r="E9" s="47"/>
    </row>
    <row r="10" spans="1:5" ht="15.75" x14ac:dyDescent="0.2">
      <c r="A10" s="11" t="s">
        <v>5</v>
      </c>
      <c r="B10" s="8" t="s">
        <v>6</v>
      </c>
      <c r="C10" s="24">
        <v>0</v>
      </c>
      <c r="E10" s="47"/>
    </row>
    <row r="11" spans="1:5" ht="15.75" x14ac:dyDescent="0.2">
      <c r="A11" s="10"/>
      <c r="B11" s="8" t="s">
        <v>4</v>
      </c>
      <c r="C11" s="24">
        <v>18606.167999999994</v>
      </c>
      <c r="E11" s="47"/>
    </row>
    <row r="12" spans="1:5" ht="15.75" x14ac:dyDescent="0.2">
      <c r="A12" s="10"/>
      <c r="B12" s="8" t="s">
        <v>0</v>
      </c>
      <c r="C12" s="24">
        <v>10163.712</v>
      </c>
      <c r="E12" s="47"/>
    </row>
    <row r="13" spans="1:5" ht="45" x14ac:dyDescent="0.2">
      <c r="A13" s="10" t="s">
        <v>7</v>
      </c>
      <c r="B13" s="8" t="s">
        <v>8</v>
      </c>
      <c r="C13" s="24">
        <v>5747.2300000000005</v>
      </c>
      <c r="E13" s="48"/>
    </row>
    <row r="14" spans="1:5" s="14" customFormat="1" ht="15.75" x14ac:dyDescent="0.25">
      <c r="A14" s="13"/>
      <c r="B14" s="7" t="s">
        <v>9</v>
      </c>
      <c r="C14" s="25">
        <f>SUM(C8:C13)</f>
        <v>102793.07799999996</v>
      </c>
      <c r="E14" s="48"/>
    </row>
    <row r="15" spans="1:5" hidden="1" x14ac:dyDescent="0.2">
      <c r="A15" s="10"/>
      <c r="B15" s="8"/>
      <c r="C15" s="8"/>
      <c r="E15" s="48"/>
    </row>
    <row r="16" spans="1:5" hidden="1" x14ac:dyDescent="0.2">
      <c r="A16" s="10"/>
      <c r="B16" s="8"/>
      <c r="C16" s="8"/>
      <c r="E16" s="48"/>
    </row>
    <row r="17" spans="1:5" hidden="1" x14ac:dyDescent="0.2">
      <c r="A17" s="10"/>
      <c r="B17" s="8"/>
      <c r="C17" s="8"/>
      <c r="E17" s="48"/>
    </row>
    <row r="18" spans="1:5" ht="15" hidden="1" customHeight="1" x14ac:dyDescent="0.2">
      <c r="A18" s="10"/>
      <c r="B18" s="8"/>
      <c r="C18" s="8"/>
      <c r="E18" s="48"/>
    </row>
    <row r="19" spans="1:5" hidden="1" x14ac:dyDescent="0.2">
      <c r="A19" s="10"/>
      <c r="B19" s="8"/>
      <c r="C19" s="8"/>
      <c r="E19" s="48"/>
    </row>
    <row r="20" spans="1:5" hidden="1" x14ac:dyDescent="0.2">
      <c r="A20" s="10"/>
      <c r="B20" s="8"/>
      <c r="C20" s="8"/>
      <c r="E20" s="48"/>
    </row>
    <row r="21" spans="1:5" ht="15.75" hidden="1" x14ac:dyDescent="0.25">
      <c r="A21" s="10"/>
      <c r="B21" s="12"/>
      <c r="C21" s="8"/>
      <c r="E21" s="49"/>
    </row>
    <row r="22" spans="1:5" ht="31.5" x14ac:dyDescent="0.25">
      <c r="A22" s="10" t="s">
        <v>10</v>
      </c>
      <c r="B22" s="7" t="s">
        <v>11</v>
      </c>
      <c r="C22" s="8"/>
      <c r="E22" s="49"/>
    </row>
    <row r="23" spans="1:5" ht="15.75" x14ac:dyDescent="0.2">
      <c r="A23" s="10" t="s">
        <v>12</v>
      </c>
      <c r="B23" s="8" t="s">
        <v>13</v>
      </c>
      <c r="C23" s="24">
        <v>9551.8639999999996</v>
      </c>
      <c r="E23" s="50"/>
    </row>
    <row r="24" spans="1:5" ht="15.75" x14ac:dyDescent="0.2">
      <c r="A24" s="10" t="s">
        <v>14</v>
      </c>
      <c r="B24" s="8" t="s">
        <v>15</v>
      </c>
      <c r="C24" s="24">
        <v>417.18600000000004</v>
      </c>
      <c r="E24" s="49"/>
    </row>
    <row r="25" spans="1:5" ht="15.75" x14ac:dyDescent="0.2">
      <c r="A25" s="10" t="s">
        <v>16</v>
      </c>
      <c r="B25" s="8" t="s">
        <v>17</v>
      </c>
      <c r="C25" s="24">
        <v>769.35599999999999</v>
      </c>
      <c r="E25" s="49"/>
    </row>
    <row r="26" spans="1:5" ht="15.75" x14ac:dyDescent="0.2">
      <c r="A26" s="10" t="s">
        <v>18</v>
      </c>
      <c r="B26" s="8" t="s">
        <v>19</v>
      </c>
      <c r="C26" s="24">
        <v>784.8</v>
      </c>
      <c r="E26" s="51"/>
    </row>
    <row r="27" spans="1:5" x14ac:dyDescent="0.2">
      <c r="A27" s="10" t="s">
        <v>20</v>
      </c>
      <c r="B27" s="8" t="s">
        <v>21</v>
      </c>
      <c r="C27" s="24">
        <v>25582.725000000002</v>
      </c>
      <c r="E27" s="52"/>
    </row>
    <row r="28" spans="1:5" x14ac:dyDescent="0.2">
      <c r="A28" s="10" t="s">
        <v>22</v>
      </c>
      <c r="B28" s="8" t="s">
        <v>23</v>
      </c>
      <c r="C28" s="24">
        <v>9329.6279999999988</v>
      </c>
      <c r="E28" s="52"/>
    </row>
    <row r="29" spans="1:5" x14ac:dyDescent="0.2">
      <c r="A29" s="10" t="s">
        <v>24</v>
      </c>
      <c r="B29" s="8" t="s">
        <v>25</v>
      </c>
      <c r="C29" s="24">
        <v>1200</v>
      </c>
      <c r="E29" s="52"/>
    </row>
    <row r="30" spans="1:5" ht="30" x14ac:dyDescent="0.2">
      <c r="A30" s="10" t="s">
        <v>26</v>
      </c>
      <c r="B30" s="8" t="s">
        <v>27</v>
      </c>
      <c r="C30" s="24">
        <v>409.6</v>
      </c>
      <c r="E30" s="52"/>
    </row>
    <row r="31" spans="1:5" ht="30" x14ac:dyDescent="0.2">
      <c r="A31" s="10" t="s">
        <v>28</v>
      </c>
      <c r="B31" s="8" t="s">
        <v>29</v>
      </c>
      <c r="C31" s="24">
        <v>10767.008</v>
      </c>
      <c r="E31" s="52"/>
    </row>
    <row r="32" spans="1:5" x14ac:dyDescent="0.2">
      <c r="A32" s="10" t="s">
        <v>30</v>
      </c>
      <c r="B32" s="8" t="s">
        <v>31</v>
      </c>
      <c r="C32" s="24">
        <v>828.95399999999995</v>
      </c>
      <c r="E32" s="45"/>
    </row>
    <row r="33" spans="1:5" ht="15.75" x14ac:dyDescent="0.25">
      <c r="A33" s="10"/>
      <c r="B33" s="7" t="s">
        <v>32</v>
      </c>
      <c r="C33" s="25">
        <f>SUM(C23:C32)</f>
        <v>59641.120999999992</v>
      </c>
      <c r="E33" s="45"/>
    </row>
    <row r="34" spans="1:5" s="16" customFormat="1" ht="15.75" x14ac:dyDescent="0.25">
      <c r="A34" s="15"/>
      <c r="B34" s="44" t="s">
        <v>114</v>
      </c>
      <c r="C34" s="25"/>
      <c r="E34" s="46"/>
    </row>
    <row r="35" spans="1:5" s="16" customFormat="1" x14ac:dyDescent="0.2">
      <c r="A35" s="10" t="s">
        <v>39</v>
      </c>
      <c r="B35" s="8" t="s">
        <v>33</v>
      </c>
      <c r="C35" s="24">
        <v>1778.1119999999996</v>
      </c>
      <c r="E35" s="46"/>
    </row>
    <row r="36" spans="1:5" s="16" customFormat="1" x14ac:dyDescent="0.2">
      <c r="A36" s="10" t="s">
        <v>46</v>
      </c>
      <c r="B36" s="8" t="s">
        <v>34</v>
      </c>
      <c r="C36" s="24">
        <v>188.16</v>
      </c>
      <c r="E36" s="46"/>
    </row>
    <row r="37" spans="1:5" s="16" customFormat="1" x14ac:dyDescent="0.2">
      <c r="A37" s="10" t="s">
        <v>48</v>
      </c>
      <c r="B37" s="8" t="s">
        <v>35</v>
      </c>
      <c r="C37" s="24">
        <v>23781.516</v>
      </c>
    </row>
    <row r="38" spans="1:5" s="16" customFormat="1" ht="24" customHeight="1" x14ac:dyDescent="0.2">
      <c r="A38" s="10" t="s">
        <v>50</v>
      </c>
      <c r="B38" s="8" t="s">
        <v>36</v>
      </c>
      <c r="C38" s="24">
        <v>478.56</v>
      </c>
    </row>
    <row r="39" spans="1:5" s="16" customFormat="1" x14ac:dyDescent="0.2">
      <c r="A39" s="10" t="s">
        <v>115</v>
      </c>
      <c r="B39" s="8" t="s">
        <v>37</v>
      </c>
      <c r="C39" s="24">
        <v>2412.3049999999998</v>
      </c>
    </row>
    <row r="40" spans="1:5" s="16" customFormat="1" x14ac:dyDescent="0.2">
      <c r="A40" s="10" t="s">
        <v>116</v>
      </c>
      <c r="B40" s="8" t="s">
        <v>38</v>
      </c>
      <c r="C40" s="24">
        <v>413.2</v>
      </c>
    </row>
    <row r="41" spans="1:5" s="16" customFormat="1" ht="15.75" x14ac:dyDescent="0.25">
      <c r="A41" s="15"/>
      <c r="B41" s="12" t="s">
        <v>130</v>
      </c>
      <c r="C41" s="25">
        <f>SUM(C35:C40)</f>
        <v>29051.853000000003</v>
      </c>
    </row>
    <row r="42" spans="1:5" ht="15.75" x14ac:dyDescent="0.25">
      <c r="A42" s="10"/>
      <c r="B42" s="7" t="s">
        <v>117</v>
      </c>
      <c r="C42" s="24"/>
    </row>
    <row r="43" spans="1:5" ht="30" x14ac:dyDescent="0.2">
      <c r="A43" s="43" t="s">
        <v>105</v>
      </c>
      <c r="B43" s="8" t="s">
        <v>40</v>
      </c>
      <c r="C43" s="24"/>
    </row>
    <row r="44" spans="1:5" s="17" customFormat="1" ht="15.75" x14ac:dyDescent="0.2">
      <c r="A44" s="43" t="s">
        <v>106</v>
      </c>
      <c r="B44" s="8" t="s">
        <v>41</v>
      </c>
      <c r="C44" s="24">
        <v>31633.74</v>
      </c>
    </row>
    <row r="45" spans="1:5" s="17" customFormat="1" ht="15.75" x14ac:dyDescent="0.2">
      <c r="A45" s="43" t="s">
        <v>107</v>
      </c>
      <c r="B45" s="8" t="s">
        <v>42</v>
      </c>
      <c r="C45" s="24">
        <v>8954.0360000000001</v>
      </c>
    </row>
    <row r="46" spans="1:5" s="17" customFormat="1" ht="15.75" x14ac:dyDescent="0.2">
      <c r="A46" s="43" t="s">
        <v>108</v>
      </c>
      <c r="B46" s="8" t="s">
        <v>43</v>
      </c>
      <c r="C46" s="24">
        <v>4740.3719999999994</v>
      </c>
    </row>
    <row r="47" spans="1:5" s="17" customFormat="1" ht="15.75" x14ac:dyDescent="0.2">
      <c r="A47" s="43" t="s">
        <v>109</v>
      </c>
      <c r="B47" s="8" t="s">
        <v>44</v>
      </c>
      <c r="C47" s="24">
        <v>329.91599999999994</v>
      </c>
    </row>
    <row r="48" spans="1:5" s="17" customFormat="1" ht="15.75" x14ac:dyDescent="0.2">
      <c r="A48" s="43" t="s">
        <v>110</v>
      </c>
      <c r="B48" s="8" t="s">
        <v>45</v>
      </c>
      <c r="C48" s="24">
        <v>877.08</v>
      </c>
    </row>
    <row r="49" spans="1:3" ht="15.75" x14ac:dyDescent="0.2">
      <c r="A49" s="43" t="s">
        <v>111</v>
      </c>
      <c r="B49" s="8" t="s">
        <v>47</v>
      </c>
      <c r="C49" s="24">
        <v>0</v>
      </c>
    </row>
    <row r="50" spans="1:3" ht="15.75" x14ac:dyDescent="0.2">
      <c r="A50" s="43" t="s">
        <v>118</v>
      </c>
      <c r="B50" s="8" t="s">
        <v>49</v>
      </c>
      <c r="C50" s="24">
        <v>0</v>
      </c>
    </row>
    <row r="51" spans="1:3" ht="15.75" x14ac:dyDescent="0.2">
      <c r="A51" s="43" t="s">
        <v>119</v>
      </c>
      <c r="B51" s="8" t="s">
        <v>51</v>
      </c>
      <c r="C51" s="24">
        <v>0</v>
      </c>
    </row>
    <row r="52" spans="1:3" ht="15.75" x14ac:dyDescent="0.2">
      <c r="A52" s="43" t="s">
        <v>120</v>
      </c>
      <c r="B52" s="8" t="s">
        <v>52</v>
      </c>
      <c r="C52" s="24">
        <v>0</v>
      </c>
    </row>
    <row r="53" spans="1:3" x14ac:dyDescent="0.2">
      <c r="A53" s="10"/>
      <c r="B53" s="8"/>
      <c r="C53" s="24">
        <v>0</v>
      </c>
    </row>
    <row r="54" spans="1:3" ht="15.75" x14ac:dyDescent="0.25">
      <c r="A54" s="10"/>
      <c r="B54" s="7" t="s">
        <v>121</v>
      </c>
      <c r="C54" s="25">
        <f>SUM(C43:C53)</f>
        <v>46535.144</v>
      </c>
    </row>
    <row r="55" spans="1:3" ht="15.75" x14ac:dyDescent="0.25">
      <c r="A55" s="10"/>
      <c r="B55" s="7" t="s">
        <v>122</v>
      </c>
      <c r="C55" s="24"/>
    </row>
    <row r="56" spans="1:3" x14ac:dyDescent="0.2">
      <c r="A56" s="10" t="s">
        <v>59</v>
      </c>
      <c r="B56" s="8" t="s">
        <v>53</v>
      </c>
      <c r="C56" s="24">
        <v>13462.98</v>
      </c>
    </row>
    <row r="57" spans="1:3" x14ac:dyDescent="0.2">
      <c r="A57" s="10" t="s">
        <v>61</v>
      </c>
      <c r="B57" s="8" t="s">
        <v>54</v>
      </c>
      <c r="C57" s="24">
        <v>3365.7449999999999</v>
      </c>
    </row>
    <row r="58" spans="1:3" x14ac:dyDescent="0.2">
      <c r="A58" s="10" t="s">
        <v>123</v>
      </c>
      <c r="B58" s="8" t="s">
        <v>55</v>
      </c>
      <c r="C58" s="24">
        <v>17016.66</v>
      </c>
    </row>
    <row r="59" spans="1:3" ht="30" x14ac:dyDescent="0.2">
      <c r="A59" s="10" t="s">
        <v>124</v>
      </c>
      <c r="B59" s="8" t="s">
        <v>56</v>
      </c>
      <c r="C59" s="24">
        <v>6731.49</v>
      </c>
    </row>
    <row r="60" spans="1:3" x14ac:dyDescent="0.2">
      <c r="A60" s="10" t="s">
        <v>112</v>
      </c>
      <c r="B60" s="8" t="s">
        <v>57</v>
      </c>
      <c r="C60" s="24">
        <v>2439.2199999999998</v>
      </c>
    </row>
    <row r="61" spans="1:3" x14ac:dyDescent="0.2">
      <c r="A61" s="10" t="s">
        <v>125</v>
      </c>
      <c r="B61" s="8" t="s">
        <v>58</v>
      </c>
      <c r="C61" s="24">
        <v>0</v>
      </c>
    </row>
    <row r="62" spans="1:3" ht="15.75" x14ac:dyDescent="0.25">
      <c r="A62" s="10"/>
      <c r="B62" s="7" t="s">
        <v>126</v>
      </c>
      <c r="C62" s="25">
        <f>SUM(C56:C61)</f>
        <v>43016.094999999994</v>
      </c>
    </row>
    <row r="63" spans="1:3" ht="15.75" x14ac:dyDescent="0.25">
      <c r="A63" s="10"/>
      <c r="B63" s="7" t="s">
        <v>127</v>
      </c>
      <c r="C63" s="24"/>
    </row>
    <row r="64" spans="1:3" ht="30" x14ac:dyDescent="0.2">
      <c r="A64" s="10" t="s">
        <v>128</v>
      </c>
      <c r="B64" s="8" t="s">
        <v>60</v>
      </c>
      <c r="C64" s="24">
        <v>18861.84</v>
      </c>
    </row>
    <row r="65" spans="1:3" x14ac:dyDescent="0.2">
      <c r="A65" s="10" t="s">
        <v>129</v>
      </c>
      <c r="B65" s="8" t="s">
        <v>62</v>
      </c>
      <c r="C65" s="24">
        <v>5125.5</v>
      </c>
    </row>
    <row r="66" spans="1:3" ht="15.75" x14ac:dyDescent="0.25">
      <c r="A66" s="10"/>
      <c r="B66" s="7" t="s">
        <v>131</v>
      </c>
      <c r="C66" s="25">
        <f>SUM(C64:C65)</f>
        <v>23987.34</v>
      </c>
    </row>
    <row r="67" spans="1:3" x14ac:dyDescent="0.2">
      <c r="A67" s="10"/>
      <c r="B67" s="8"/>
      <c r="C67" s="24"/>
    </row>
    <row r="68" spans="1:3" ht="15.75" x14ac:dyDescent="0.25">
      <c r="A68" s="53" t="s">
        <v>64</v>
      </c>
      <c r="B68" s="8" t="s">
        <v>63</v>
      </c>
      <c r="C68" s="25">
        <v>2677.58</v>
      </c>
    </row>
    <row r="69" spans="1:3" ht="15.75" x14ac:dyDescent="0.25">
      <c r="A69" s="53" t="s">
        <v>113</v>
      </c>
      <c r="B69" s="8" t="s">
        <v>65</v>
      </c>
      <c r="C69" s="25">
        <v>2580.8000000000002</v>
      </c>
    </row>
    <row r="70" spans="1:3" x14ac:dyDescent="0.2">
      <c r="A70" s="10"/>
      <c r="B70" s="8"/>
      <c r="C70" s="24"/>
    </row>
    <row r="71" spans="1:3" ht="15.75" x14ac:dyDescent="0.25">
      <c r="A71" s="10"/>
      <c r="B71" s="7" t="s">
        <v>66</v>
      </c>
      <c r="C71" s="24"/>
    </row>
    <row r="72" spans="1:3" x14ac:dyDescent="0.2">
      <c r="A72" s="10" t="s">
        <v>67</v>
      </c>
      <c r="B72" s="8" t="s">
        <v>68</v>
      </c>
      <c r="C72" s="24">
        <v>3272.1599999999994</v>
      </c>
    </row>
    <row r="73" spans="1:3" x14ac:dyDescent="0.2">
      <c r="A73" s="10" t="s">
        <v>69</v>
      </c>
      <c r="B73" s="8" t="s">
        <v>70</v>
      </c>
      <c r="C73" s="24">
        <v>4341.8400000000011</v>
      </c>
    </row>
    <row r="74" spans="1:3" ht="30" x14ac:dyDescent="0.2">
      <c r="A74" s="10" t="s">
        <v>132</v>
      </c>
      <c r="B74" s="8" t="s">
        <v>71</v>
      </c>
      <c r="C74" s="24">
        <v>3185.8799999999992</v>
      </c>
    </row>
    <row r="75" spans="1:3" ht="30" x14ac:dyDescent="0.2">
      <c r="A75" s="10" t="s">
        <v>133</v>
      </c>
      <c r="B75" s="8" t="s">
        <v>72</v>
      </c>
      <c r="C75" s="24">
        <v>3185.8799999999992</v>
      </c>
    </row>
    <row r="76" spans="1:3" ht="30" x14ac:dyDescent="0.2">
      <c r="A76" s="10" t="s">
        <v>134</v>
      </c>
      <c r="B76" s="8" t="s">
        <v>73</v>
      </c>
      <c r="C76" s="24">
        <v>6371.7599999999984</v>
      </c>
    </row>
    <row r="77" spans="1:3" ht="15.75" x14ac:dyDescent="0.25">
      <c r="A77" s="10"/>
      <c r="B77" s="7" t="s">
        <v>74</v>
      </c>
      <c r="C77" s="25">
        <f>SUM(C72:C76)</f>
        <v>20357.519999999997</v>
      </c>
    </row>
    <row r="78" spans="1:3" ht="15.75" x14ac:dyDescent="0.25">
      <c r="A78" s="10"/>
      <c r="B78" s="7" t="s">
        <v>75</v>
      </c>
      <c r="C78" s="24"/>
    </row>
    <row r="79" spans="1:3" ht="31.5" x14ac:dyDescent="0.25">
      <c r="A79" s="10" t="s">
        <v>135</v>
      </c>
      <c r="B79" s="7" t="s">
        <v>77</v>
      </c>
      <c r="C79" s="24">
        <v>0</v>
      </c>
    </row>
    <row r="80" spans="1:3" ht="15.75" x14ac:dyDescent="0.25">
      <c r="A80" s="19"/>
      <c r="B80" s="7" t="s">
        <v>78</v>
      </c>
      <c r="C80" s="28">
        <v>0</v>
      </c>
    </row>
    <row r="81" spans="1:3" x14ac:dyDescent="0.2">
      <c r="A81" s="19" t="s">
        <v>79</v>
      </c>
      <c r="B81" s="8" t="s">
        <v>80</v>
      </c>
      <c r="C81" s="28">
        <v>918.01</v>
      </c>
    </row>
    <row r="82" spans="1:3" x14ac:dyDescent="0.2">
      <c r="A82" s="19"/>
      <c r="B82" s="8" t="s">
        <v>81</v>
      </c>
      <c r="C82" s="28">
        <v>0</v>
      </c>
    </row>
    <row r="83" spans="1:3" ht="31.5" x14ac:dyDescent="0.25">
      <c r="A83" s="10" t="s">
        <v>76</v>
      </c>
      <c r="B83" s="7" t="s">
        <v>82</v>
      </c>
      <c r="C83" s="24">
        <v>0</v>
      </c>
    </row>
    <row r="84" spans="1:3" x14ac:dyDescent="0.2">
      <c r="A84" s="10"/>
      <c r="B84" s="18" t="s">
        <v>83</v>
      </c>
      <c r="C84" s="28">
        <v>234.18</v>
      </c>
    </row>
    <row r="85" spans="1:3" x14ac:dyDescent="0.2">
      <c r="A85" s="19"/>
      <c r="B85" s="18" t="s">
        <v>84</v>
      </c>
      <c r="C85" s="28">
        <v>203.66400000000002</v>
      </c>
    </row>
    <row r="86" spans="1:3" ht="30" x14ac:dyDescent="0.2">
      <c r="A86" s="19"/>
      <c r="B86" s="8" t="s">
        <v>85</v>
      </c>
      <c r="C86" s="28">
        <v>850</v>
      </c>
    </row>
    <row r="87" spans="1:3" ht="30" x14ac:dyDescent="0.2">
      <c r="A87" s="20"/>
      <c r="B87" s="8" t="s">
        <v>86</v>
      </c>
      <c r="C87" s="28">
        <v>497.64799999999997</v>
      </c>
    </row>
    <row r="88" spans="1:3" x14ac:dyDescent="0.2">
      <c r="A88" s="10"/>
      <c r="B88" s="18" t="s">
        <v>87</v>
      </c>
      <c r="C88" s="28">
        <v>1026.72</v>
      </c>
    </row>
    <row r="89" spans="1:3" x14ac:dyDescent="0.2">
      <c r="A89" s="10"/>
      <c r="B89" s="8" t="s">
        <v>88</v>
      </c>
      <c r="C89" s="28">
        <v>2202</v>
      </c>
    </row>
    <row r="90" spans="1:3" x14ac:dyDescent="0.2">
      <c r="A90" s="10"/>
      <c r="B90" s="8" t="s">
        <v>89</v>
      </c>
      <c r="C90" s="28">
        <v>410.68799999999999</v>
      </c>
    </row>
    <row r="91" spans="1:3" x14ac:dyDescent="0.2">
      <c r="A91" s="10"/>
      <c r="B91" s="20" t="s">
        <v>88</v>
      </c>
      <c r="C91" s="28">
        <v>1468</v>
      </c>
    </row>
    <row r="92" spans="1:3" x14ac:dyDescent="0.2">
      <c r="A92" s="10"/>
      <c r="B92" s="20" t="s">
        <v>90</v>
      </c>
      <c r="C92" s="28">
        <v>647.60249999999996</v>
      </c>
    </row>
    <row r="93" spans="1:3" x14ac:dyDescent="0.2">
      <c r="A93" s="10"/>
      <c r="B93" s="20" t="s">
        <v>91</v>
      </c>
      <c r="C93" s="28">
        <v>1049.6500000000001</v>
      </c>
    </row>
    <row r="94" spans="1:3" x14ac:dyDescent="0.2">
      <c r="A94" s="10"/>
      <c r="B94" s="21" t="s">
        <v>92</v>
      </c>
      <c r="C94" s="28">
        <v>1055.58</v>
      </c>
    </row>
    <row r="95" spans="1:3" ht="15.75" x14ac:dyDescent="0.25">
      <c r="A95" s="10"/>
      <c r="B95" s="27" t="s">
        <v>100</v>
      </c>
      <c r="C95" s="29">
        <f>SUM(C79:C94)</f>
        <v>10563.7425</v>
      </c>
    </row>
    <row r="96" spans="1:3" ht="16.5" thickBot="1" x14ac:dyDescent="0.3">
      <c r="A96" s="53" t="s">
        <v>93</v>
      </c>
      <c r="B96" s="7" t="s">
        <v>94</v>
      </c>
      <c r="C96" s="25">
        <v>53305.19999999999</v>
      </c>
    </row>
    <row r="97" spans="1:6" ht="16.5" thickBot="1" x14ac:dyDescent="0.3">
      <c r="A97" s="54">
        <v>11</v>
      </c>
      <c r="B97" s="22" t="s">
        <v>95</v>
      </c>
      <c r="C97" s="26">
        <f>C96+C95+C77+C69+C68+C66+C62+C54+C41+C33+C14</f>
        <v>394509.47349999996</v>
      </c>
    </row>
    <row r="98" spans="1:6" s="34" customFormat="1" ht="15.75" x14ac:dyDescent="0.25">
      <c r="A98" s="30"/>
      <c r="B98" s="31" t="s">
        <v>101</v>
      </c>
      <c r="C98" s="59">
        <v>350994.24</v>
      </c>
      <c r="D98" s="32"/>
      <c r="E98" s="33"/>
      <c r="F98" s="33"/>
    </row>
    <row r="99" spans="1:6" s="37" customFormat="1" ht="15.75" x14ac:dyDescent="0.25">
      <c r="A99" s="35"/>
      <c r="B99" s="31" t="s">
        <v>102</v>
      </c>
      <c r="C99" s="60">
        <v>357819.5</v>
      </c>
      <c r="D99" s="36"/>
      <c r="E99" s="36"/>
      <c r="F99" s="36"/>
    </row>
    <row r="100" spans="1:6" s="37" customFormat="1" ht="15.75" x14ac:dyDescent="0.25">
      <c r="A100" s="30"/>
      <c r="B100" s="31" t="s">
        <v>104</v>
      </c>
      <c r="C100" s="61">
        <f>C99-C97</f>
        <v>-36689.973499999964</v>
      </c>
      <c r="D100" s="33"/>
      <c r="E100" s="33"/>
      <c r="F100" s="33"/>
    </row>
    <row r="101" spans="1:6" s="37" customFormat="1" ht="15.75" x14ac:dyDescent="0.25">
      <c r="A101" s="30"/>
      <c r="B101" s="31" t="s">
        <v>103</v>
      </c>
      <c r="C101" s="61">
        <f>C100+C5</f>
        <v>-36358.170499999935</v>
      </c>
      <c r="D101" s="33"/>
      <c r="E101" s="33"/>
      <c r="F101" s="33"/>
    </row>
    <row r="102" spans="1:6" s="39" customFormat="1" ht="14.25" x14ac:dyDescent="0.2">
      <c r="A102" s="57"/>
      <c r="B102" s="57"/>
      <c r="C102" s="38"/>
    </row>
    <row r="103" spans="1:6" s="39" customFormat="1" ht="14.25" x14ac:dyDescent="0.2">
      <c r="A103" s="57"/>
      <c r="B103" s="57"/>
      <c r="C103" s="38"/>
    </row>
    <row r="104" spans="1:6" s="39" customFormat="1" ht="14.25" x14ac:dyDescent="0.2">
      <c r="A104" s="57"/>
      <c r="B104" s="57"/>
      <c r="C104" s="38"/>
    </row>
    <row r="105" spans="1:6" s="41" customFormat="1" ht="14.25" x14ac:dyDescent="0.2">
      <c r="A105" s="40"/>
      <c r="C105" s="38"/>
    </row>
    <row r="106" spans="1:6" s="41" customFormat="1" ht="14.25" x14ac:dyDescent="0.2">
      <c r="A106" s="58"/>
      <c r="B106" s="58"/>
      <c r="C106" s="38"/>
    </row>
    <row r="107" spans="1:6" s="41" customFormat="1" ht="14.25" x14ac:dyDescent="0.2">
      <c r="A107" s="40"/>
      <c r="C107" s="38"/>
    </row>
    <row r="108" spans="1:6" s="41" customFormat="1" ht="14.25" x14ac:dyDescent="0.2">
      <c r="A108" s="55"/>
      <c r="B108" s="55"/>
      <c r="C108" s="38"/>
    </row>
    <row r="109" spans="1:6" s="41" customFormat="1" ht="14.25" x14ac:dyDescent="0.2">
      <c r="A109" s="40"/>
      <c r="C109" s="38"/>
    </row>
    <row r="110" spans="1:6" s="41" customFormat="1" ht="14.25" x14ac:dyDescent="0.2">
      <c r="A110" s="55"/>
      <c r="B110" s="55"/>
      <c r="C110" s="38"/>
    </row>
    <row r="111" spans="1:6" s="1" customFormat="1" ht="14.25" x14ac:dyDescent="0.2">
      <c r="A111" s="42"/>
      <c r="C111" s="2"/>
    </row>
    <row r="112" spans="1:6" s="1" customFormat="1" ht="14.25" x14ac:dyDescent="0.2">
      <c r="A112" s="42"/>
      <c r="C112" s="2"/>
    </row>
    <row r="113" spans="1:3" s="1" customFormat="1" ht="14.25" x14ac:dyDescent="0.2">
      <c r="A113" s="42"/>
      <c r="C113" s="2"/>
    </row>
    <row r="114" spans="1:3" s="1" customFormat="1" ht="14.25" x14ac:dyDescent="0.2">
      <c r="A114" s="42"/>
      <c r="C114" s="2"/>
    </row>
    <row r="115" spans="1:3" s="1" customFormat="1" ht="14.25" x14ac:dyDescent="0.2">
      <c r="A115" s="42"/>
      <c r="C115" s="2"/>
    </row>
    <row r="116" spans="1:3" s="1" customFormat="1" ht="14.25" x14ac:dyDescent="0.2">
      <c r="A116" s="42"/>
      <c r="C116" s="2"/>
    </row>
    <row r="117" spans="1:3" s="1" customFormat="1" ht="14.25" x14ac:dyDescent="0.2">
      <c r="A117" s="42"/>
      <c r="C117" s="2"/>
    </row>
  </sheetData>
  <mergeCells count="9">
    <mergeCell ref="A110:B110"/>
    <mergeCell ref="A1:B1"/>
    <mergeCell ref="A2:B2"/>
    <mergeCell ref="A3:B3"/>
    <mergeCell ref="A102:B102"/>
    <mergeCell ref="A103:B103"/>
    <mergeCell ref="A104:B104"/>
    <mergeCell ref="A106:B106"/>
    <mergeCell ref="A108:B10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2021-01-20T07:01:05Z</dcterms:created>
  <dcterms:modified xsi:type="dcterms:W3CDTF">2021-03-09T06:40:27Z</dcterms:modified>
</cp:coreProperties>
</file>