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2020 г ЖЭК 4\"/>
    </mc:Choice>
  </mc:AlternateContent>
  <bookViews>
    <workbookView xWindow="0" yWindow="0" windowWidth="1932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20" i="1" l="1"/>
  <c r="C119" i="1"/>
  <c r="C114" i="1" l="1"/>
  <c r="C61" i="1"/>
  <c r="C116" i="1" s="1"/>
  <c r="C52" i="1"/>
  <c r="C49" i="1"/>
  <c r="C42" i="1"/>
  <c r="C33" i="1"/>
  <c r="C21" i="1"/>
  <c r="C13" i="1"/>
</calcChain>
</file>

<file path=xl/sharedStrings.xml><?xml version="1.0" encoding="utf-8"?>
<sst xmlns="http://schemas.openxmlformats.org/spreadsheetml/2006/main" count="173" uniqueCount="165">
  <si>
    <t>г</t>
  </si>
  <si>
    <t>д</t>
  </si>
  <si>
    <t>1.1.</t>
  </si>
  <si>
    <t>Влажное подметание лестничных площадок и маршей нижних 2-х этажей</t>
  </si>
  <si>
    <t>Влажное подметание лестничных площадок и маршей выше  2-го этажа</t>
  </si>
  <si>
    <t>1.2.</t>
  </si>
  <si>
    <t>Мытье лестничных площадок и маршей нижних 2-х этажей</t>
  </si>
  <si>
    <t>Мытье лестничных площадок и маршей выше 2-го этажа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</si>
  <si>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</si>
  <si>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мытье окон</t>
  </si>
  <si>
    <t>Влажная протирка и дезинфекция стен, дверей, оконных  решеток, отопит.приборов, почтовых ящиков, лифтов</t>
  </si>
  <si>
    <t xml:space="preserve">            ИТОГО по п. 1 :</t>
  </si>
  <si>
    <t>2. Содержание мусоропроводов</t>
  </si>
  <si>
    <t>2.1.</t>
  </si>
  <si>
    <t>Очистка и и дезинфекция клапанов</t>
  </si>
  <si>
    <t>2.2.</t>
  </si>
  <si>
    <t>Влажное подметание пола камер</t>
  </si>
  <si>
    <t>Удаление мусора из камер</t>
  </si>
  <si>
    <t>дезинфекция мусоросборников</t>
  </si>
  <si>
    <t>дезинфекция мусороприемных камер</t>
  </si>
  <si>
    <t>2.6.</t>
  </si>
  <si>
    <t>устранение засоров (клапанов)</t>
  </si>
  <si>
    <t xml:space="preserve">            ИТОГО по п. 2 :</t>
  </si>
  <si>
    <t xml:space="preserve">   3. Уборка придомовой территории, входящей в состав общего имущества</t>
  </si>
  <si>
    <t>Подметание придомовой территории в летний период</t>
  </si>
  <si>
    <t>Уборка мусора с газона в летний период (листья и сучья)</t>
  </si>
  <si>
    <t xml:space="preserve"> 2.3</t>
  </si>
  <si>
    <t xml:space="preserve"> 2.4</t>
  </si>
  <si>
    <t>Очистка урн</t>
  </si>
  <si>
    <t>Подметание снега  высотой до 2-х см</t>
  </si>
  <si>
    <t>Подметание снега  выше 2-х см</t>
  </si>
  <si>
    <t xml:space="preserve"> 2.5</t>
  </si>
  <si>
    <t>Механизированная уборка внутридворовых проездов, очистка территории от уплотненного снега толщиной 20см</t>
  </si>
  <si>
    <t>Посыпка пешеходных дорожек и проездов противогололедными материалами шириной 0,5м</t>
  </si>
  <si>
    <t xml:space="preserve">Очистка пешеходных дорожек, отмостки, крылец, площадок  и вдоль бордюр шириной 0,5 м от наледи и льда </t>
  </si>
  <si>
    <t>Кошение газонов</t>
  </si>
  <si>
    <t xml:space="preserve">            ИТОГО по п. 3 :</t>
  </si>
  <si>
    <t>Ремонт, регулировка, промывка, испытание, консервация, расконсервация системы центрального отопления</t>
  </si>
  <si>
    <t xml:space="preserve"> - Промывка трубопроводов системы ЦО</t>
  </si>
  <si>
    <t xml:space="preserve"> - Испытание трубопроводов системы ЦО</t>
  </si>
  <si>
    <t xml:space="preserve"> - Регулировка и наладка системы ЦО</t>
  </si>
  <si>
    <t xml:space="preserve"> - консервация , расконсервация системы ЦО</t>
  </si>
  <si>
    <t xml:space="preserve"> - ликвидация возд.пробок в тояке отопления</t>
  </si>
  <si>
    <t>Замена ламп освещения подъездов, подвалов</t>
  </si>
  <si>
    <t>4.1.</t>
  </si>
  <si>
    <t>Проведение технических осмотров и устранение незначительных неисправностей констр.элем., прочистка вентканалов в пределах доступности при необходимости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</si>
  <si>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</si>
  <si>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</si>
  <si>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</si>
  <si>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водоснабжения, канализации, ливневой канализации</t>
  </si>
  <si>
    <t>4.4.</t>
  </si>
  <si>
    <t>Ершение канализационного выпуска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</si>
  <si>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</si>
  <si>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</si>
  <si>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Аварийное обслуживание внутридомового инжен.сантехнич. и эл.технического оборудования</t>
  </si>
  <si>
    <t>Диспетчерское обслуживание</t>
  </si>
  <si>
    <t xml:space="preserve">            ИТОГО по п. 5 :</t>
  </si>
  <si>
    <t>6.</t>
  </si>
  <si>
    <t>Дератизация</t>
  </si>
  <si>
    <t>7.</t>
  </si>
  <si>
    <t>Дезинсекция</t>
  </si>
  <si>
    <t>Обслуживание общедомовых приборов учета тепла</t>
  </si>
  <si>
    <t>Обслуживание общедомовых приборов учета воды</t>
  </si>
  <si>
    <t>Снятие и запись показаний, обработка информации и занесение в компьютер, передача данных энергоснабжающей организации (тепло)</t>
  </si>
  <si>
    <t>Снятие и запись показаний, обработка информации и занесение в компьютер, передача данных энергоснабжающей организации (вода)</t>
  </si>
  <si>
    <t>Снятие и запись показаний, обработка информации и занесение в компьютер, передача данных энергоснабжающей организации (эл.энерг)</t>
  </si>
  <si>
    <t xml:space="preserve">  9. Текущий ремонт</t>
  </si>
  <si>
    <t>9.1.</t>
  </si>
  <si>
    <t>замена пакетного выключателя (кв.№44)</t>
  </si>
  <si>
    <t>очистка корпуса ВРУ,ЩУРС от пыли и грязи (нетканное полотно)</t>
  </si>
  <si>
    <t>ревизия и восстановление целостности изоляции электропроводки  и контактных соединений</t>
  </si>
  <si>
    <t>замена автоматического  выключателя 16А (кв.№1)</t>
  </si>
  <si>
    <t>закрытие ЩУРС (гайка М6- 4 шт)</t>
  </si>
  <si>
    <t>восстановление контактных соединений в ЩУРС - установка орешкового сжима</t>
  </si>
  <si>
    <t>ремонт светильника для освещения придомовой территории с автовышки - замена лампы ДНАТ 150 Вт Е 40;замена ИЗУ -1М 100/1000(ДРИ и ДНАТ)</t>
  </si>
  <si>
    <t>стоимость автовышки</t>
  </si>
  <si>
    <t>9.2.</t>
  </si>
  <si>
    <t>замена общедомового вводного счетчика Миномесс СВХД Ду 32 мм</t>
  </si>
  <si>
    <t>замена вентиля чугунного Ду 32 мм в ИТП с отжигом</t>
  </si>
  <si>
    <t>герметизация примыканий силиконовым герметиком в ИТП</t>
  </si>
  <si>
    <t>устранение засора канализационного стояка Ду 50 мм (стояк кв.3)</t>
  </si>
  <si>
    <t>устранение засора канализационного стояка Ду 50 мм (стояк кв.7,10,13)</t>
  </si>
  <si>
    <t>замена сбросного вентиля на стояке ГВС:</t>
  </si>
  <si>
    <t>а</t>
  </si>
  <si>
    <t>установка крана шарового Ду 15 мм</t>
  </si>
  <si>
    <t>б</t>
  </si>
  <si>
    <t>установка бочонка Ду 15 мм</t>
  </si>
  <si>
    <t>в</t>
  </si>
  <si>
    <t>герметизация примыканий силиконовым герметиком</t>
  </si>
  <si>
    <t>замена вентилей на стояке ГВС Ду 25 мм</t>
  </si>
  <si>
    <t>устранение засора канализационного стояка Ду 50 мм ( стояк квартиры № 82)</t>
  </si>
  <si>
    <t>устранение засора канализационного стояка Ду 50 мм ( стояк квартиры № 65)</t>
  </si>
  <si>
    <t>замена сбросного вентиля на стояке отопления</t>
  </si>
  <si>
    <t>устранение засора канализационного стояка Ду 50 мм (стояк квартиры №29)</t>
  </si>
  <si>
    <t>устранение засора канализационного выпуска Ду 100 мм (1,2 подъезды)</t>
  </si>
  <si>
    <t>замена вентиля чугунного Ду 25мм на стояке отопления с отжигом</t>
  </si>
  <si>
    <t>установка хомута на стояке ХВС (кв.79)</t>
  </si>
  <si>
    <t>устранение засора канализационного коллектора Ду 100 мм (1 подъезд)</t>
  </si>
  <si>
    <t>замена участка трубопровода Ду 20 мм стояка отопления лестничной клетки (1 подъезд)</t>
  </si>
  <si>
    <t>сварочные работы</t>
  </si>
  <si>
    <t>замена участка стояка ГВС Ду 20 мм в перекрытии с врезкой отвода (кв.№№17,19)</t>
  </si>
  <si>
    <t>сварочные работы (кв.№№ 17,19)</t>
  </si>
  <si>
    <t>замена участка стояка ХВС Ду 15 мм с врезкой отвода (кв.№19)</t>
  </si>
  <si>
    <t xml:space="preserve">замена участка стояка ХВС Ду 15 мм </t>
  </si>
  <si>
    <t>устройство трубы PPRC 20 (PN20)</t>
  </si>
  <si>
    <t>устройство муфты PPRC 20</t>
  </si>
  <si>
    <t>сварочные работы (кв.№19)</t>
  </si>
  <si>
    <t>замена сбросного вентиля на стояке Ду 15 мм на стояке ХВС (ст.кв.№17) с заменой резьбы</t>
  </si>
  <si>
    <t>очистка подъездного козырька от снега с перекидыванием в валы толщ.более 50  см (1-6п)</t>
  </si>
  <si>
    <t>очистка подвальных козырьков от снега толщ.более 50см</t>
  </si>
  <si>
    <t>установка дверной пружины (1п, т.дв)</t>
  </si>
  <si>
    <t>открытие продухов</t>
  </si>
  <si>
    <t>ремонт кровли - наклеивание ленты Nicoband (1 под- 2,5мп)</t>
  </si>
  <si>
    <t>осмотр чердаков на наличие течей с кровли (1-3пп) и слив воды (2,3пп)</t>
  </si>
  <si>
    <t>закрытие продухов</t>
  </si>
  <si>
    <t xml:space="preserve">            ИТОГО по п. 9 :</t>
  </si>
  <si>
    <t>Управление многоквартирным домом</t>
  </si>
  <si>
    <t xml:space="preserve">   Сумма затрат по дому   :</t>
  </si>
  <si>
    <t>по управлению и обслуживанию</t>
  </si>
  <si>
    <t>МКД по ул.Парковая 10</t>
  </si>
  <si>
    <t>1. Содержание помещений общего пользования</t>
  </si>
  <si>
    <t xml:space="preserve">Отчет за 2020 г. </t>
  </si>
  <si>
    <t>Результат на 01.01.2020 г. ("+" экономия, "-" перерасход)</t>
  </si>
  <si>
    <r>
      <t>устройство угольника PPRC 90</t>
    </r>
    <r>
      <rPr>
        <vertAlign val="superscript"/>
        <sz val="12"/>
        <rFont val="Arial"/>
        <family val="2"/>
        <charset val="204"/>
      </rPr>
      <t>0</t>
    </r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</si>
  <si>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</si>
  <si>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</si>
  <si>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</si>
  <si>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2020 год "+" - экономия "-" - перерасход</t>
  </si>
  <si>
    <t>Уборка мусора с газона в летний период (случайный мусор)</t>
  </si>
  <si>
    <t>1.4.</t>
  </si>
  <si>
    <t>1.5.</t>
  </si>
  <si>
    <t>1.6.</t>
  </si>
  <si>
    <t xml:space="preserve"> 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</si>
  <si>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</si>
  <si>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</si>
  <si>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</si>
  <si>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</si>
  <si>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</si>
  <si>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</si>
  <si>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</si>
  <si>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</si>
  <si>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</si>
  <si>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 xml:space="preserve">   4. Подготовка многоквартирного дома к сезонной эксплуатации</t>
  </si>
  <si>
    <t>4.5.</t>
  </si>
  <si>
    <t>4.6.</t>
  </si>
  <si>
    <t>4.7.</t>
  </si>
  <si>
    <t xml:space="preserve">   5. Проведение технических осмотров и мелкий ремонт</t>
  </si>
  <si>
    <t>Текущий ремонт электрооборудования (непредвиденные работы)</t>
  </si>
  <si>
    <t>Текущий ремонт систем водоснабжения и водоотведения (непредвиденные работы)</t>
  </si>
  <si>
    <t>Текущий ремонт  конструкт.элементов (непредвиденные работы)</t>
  </si>
  <si>
    <t>5.1.</t>
  </si>
  <si>
    <t>5.2.</t>
  </si>
  <si>
    <t>5.3.</t>
  </si>
  <si>
    <t>5.4.</t>
  </si>
  <si>
    <t xml:space="preserve"> 5.5</t>
  </si>
  <si>
    <t>6.1</t>
  </si>
  <si>
    <t>8.</t>
  </si>
  <si>
    <t>9.3.</t>
  </si>
  <si>
    <t>9.4.</t>
  </si>
  <si>
    <t>9.5.</t>
  </si>
  <si>
    <t xml:space="preserve">            ИТОГО по п. 6 :</t>
  </si>
  <si>
    <t xml:space="preserve"> 9. Поверка и обслуживание общедомовых приборов учета.</t>
  </si>
  <si>
    <t>10.1.</t>
  </si>
  <si>
    <t>10.2.</t>
  </si>
  <si>
    <t xml:space="preserve"> 10.3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</si>
</sst>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vertAlign val="superscript"/>
      <sz val="12"/>
      <name val="Arial"/>
      <family val="2"/>
      <charset val="204"/>
    </font>
    <font>
      <sz val="12"/>
      <color indexed="8"/>
      <name val="Calibri"/>
      <family val="2"/>
      <charset val="204"/>
    </font>
    <font>
      <sz val="11"/>
      <name val="Arial Cyr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2" fontId="3" fillId="0" borderId="1" xfId="2" applyNumberFormat="1" applyFont="1" applyFill="1" applyBorder="1" applyAlignment="1">
      <alignment wrapText="1"/>
    </xf>
    <xf numFmtId="2" fontId="10" fillId="0" borderId="0" xfId="1" applyNumberFormat="1" applyFont="1"/>
    <xf numFmtId="0" fontId="10" fillId="0" borderId="0" xfId="1" applyFont="1"/>
    <xf numFmtId="0" fontId="4" fillId="0" borderId="0" xfId="0" applyFont="1" applyFill="1" applyAlignment="1">
      <alignment vertical="center"/>
    </xf>
    <xf numFmtId="2" fontId="4" fillId="0" borderId="0" xfId="1" applyNumberFormat="1" applyFont="1"/>
    <xf numFmtId="2" fontId="3" fillId="0" borderId="1" xfId="2" applyNumberFormat="1" applyFont="1" applyBorder="1" applyAlignment="1">
      <alignment wrapText="1"/>
    </xf>
    <xf numFmtId="2" fontId="5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/>
    </xf>
    <xf numFmtId="2" fontId="6" fillId="0" borderId="3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 wrapText="1"/>
    </xf>
    <xf numFmtId="2" fontId="5" fillId="0" borderId="7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6" fontId="6" fillId="0" borderId="2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topLeftCell="A89" workbookViewId="0">
      <selection activeCell="C121" sqref="C121"/>
    </sheetView>
  </sheetViews>
  <sheetFormatPr defaultRowHeight="15.75" x14ac:dyDescent="0.25"/>
  <cols>
    <col min="1" max="1" width="5" style="26" customWidth="1"/>
    <col min="2" max="2" width="79.140625" style="27" customWidth="1"/>
    <col min="3" max="3" width="14.42578125" style="26" customWidth="1"/>
    <col min="4" max="4" width="10" style="27" bestFit="1" customWidth="1"/>
    <col min="5" max="201" width="9.140625" style="27"/>
    <col min="202" max="202" width="5" style="27" customWidth="1"/>
    <col min="203" max="203" width="55.42578125" style="27" customWidth="1"/>
    <col min="204" max="213" width="9.28515625" style="27" customWidth="1"/>
    <col min="214" max="229" width="8.85546875" style="27" customWidth="1"/>
    <col min="230" max="232" width="9.140625" style="27"/>
    <col min="233" max="233" width="9.28515625" style="27" customWidth="1"/>
    <col min="234" max="249" width="9.140625" style="27"/>
    <col min="250" max="250" width="11" style="27" bestFit="1" customWidth="1"/>
    <col min="251" max="16384" width="9.140625" style="27"/>
  </cols>
  <sheetData>
    <row r="1" spans="1:3" s="8" customFormat="1" x14ac:dyDescent="0.25">
      <c r="A1" s="50" t="s">
        <v>121</v>
      </c>
      <c r="B1" s="50"/>
      <c r="C1" s="10"/>
    </row>
    <row r="2" spans="1:3" s="8" customFormat="1" x14ac:dyDescent="0.25">
      <c r="A2" s="50" t="s">
        <v>118</v>
      </c>
      <c r="B2" s="50"/>
      <c r="C2" s="10"/>
    </row>
    <row r="3" spans="1:3" s="8" customFormat="1" x14ac:dyDescent="0.25">
      <c r="A3" s="50" t="s">
        <v>119</v>
      </c>
      <c r="B3" s="50"/>
      <c r="C3" s="10"/>
    </row>
    <row r="4" spans="1:3" s="8" customFormat="1" x14ac:dyDescent="0.25">
      <c r="A4" s="11"/>
      <c r="B4" s="11"/>
      <c r="C4" s="10"/>
    </row>
    <row r="5" spans="1:3" s="9" customFormat="1" x14ac:dyDescent="0.25">
      <c r="A5" s="12"/>
      <c r="B5" s="13" t="s">
        <v>122</v>
      </c>
      <c r="C5" s="36">
        <v>-83448.326459999924</v>
      </c>
    </row>
    <row r="6" spans="1:3" s="9" customFormat="1" x14ac:dyDescent="0.25">
      <c r="A6" s="12"/>
      <c r="B6" s="14" t="s">
        <v>120</v>
      </c>
      <c r="C6" s="37"/>
    </row>
    <row r="7" spans="1:3" s="9" customFormat="1" x14ac:dyDescent="0.25">
      <c r="A7" s="46" t="s">
        <v>2</v>
      </c>
      <c r="B7" s="2" t="s">
        <v>3</v>
      </c>
      <c r="C7" s="38">
        <v>42605.640000000014</v>
      </c>
    </row>
    <row r="8" spans="1:3" s="9" customFormat="1" x14ac:dyDescent="0.25">
      <c r="A8" s="46" t="s">
        <v>5</v>
      </c>
      <c r="B8" s="2" t="s">
        <v>4</v>
      </c>
      <c r="C8" s="38">
        <v>18917.068799999997</v>
      </c>
    </row>
    <row r="9" spans="1:3" s="9" customFormat="1" x14ac:dyDescent="0.25">
      <c r="A9" s="46" t="s">
        <v>8</v>
      </c>
      <c r="B9" s="2" t="s">
        <v>6</v>
      </c>
      <c r="C9" s="38">
        <v>32637.528000000006</v>
      </c>
    </row>
    <row r="10" spans="1:3" s="9" customFormat="1" x14ac:dyDescent="0.25">
      <c r="A10" s="46" t="s">
        <v>129</v>
      </c>
      <c r="B10" s="2" t="s">
        <v>7</v>
      </c>
      <c r="C10" s="38">
        <v>31673.644799999991</v>
      </c>
    </row>
    <row r="11" spans="1:3" s="9" customFormat="1" ht="45" x14ac:dyDescent="0.25">
      <c r="A11" s="46" t="s">
        <v>130</v>
      </c>
      <c r="B11" s="2" t="s">
        <v>9</v>
      </c>
      <c r="C11" s="38">
        <v>10448.912400000001</v>
      </c>
    </row>
    <row r="12" spans="1:3" s="9" customFormat="1" ht="36" customHeight="1" x14ac:dyDescent="0.25">
      <c r="A12" s="46" t="s">
        <v>131</v>
      </c>
      <c r="B12" s="2" t="s">
        <v>10</v>
      </c>
      <c r="C12" s="38">
        <v>2760</v>
      </c>
    </row>
    <row r="13" spans="1:3" s="9" customFormat="1" x14ac:dyDescent="0.25">
      <c r="A13" s="46"/>
      <c r="B13" s="6" t="s">
        <v>11</v>
      </c>
      <c r="C13" s="39">
        <f>SUM(C7:C12)</f>
        <v>139042.79399999999</v>
      </c>
    </row>
    <row r="14" spans="1:3" s="9" customFormat="1" x14ac:dyDescent="0.25">
      <c r="A14" s="46"/>
      <c r="B14" s="16" t="s">
        <v>12</v>
      </c>
      <c r="C14" s="40"/>
    </row>
    <row r="15" spans="1:3" s="9" customFormat="1" ht="15" x14ac:dyDescent="0.25">
      <c r="A15" s="44" t="s">
        <v>13</v>
      </c>
      <c r="B15" s="2" t="s">
        <v>14</v>
      </c>
      <c r="C15" s="41">
        <v>11900.160000000002</v>
      </c>
    </row>
    <row r="16" spans="1:3" s="9" customFormat="1" ht="15" x14ac:dyDescent="0.25">
      <c r="A16" s="19" t="s">
        <v>15</v>
      </c>
      <c r="B16" s="2" t="s">
        <v>16</v>
      </c>
      <c r="C16" s="41">
        <v>8520.5119999999988</v>
      </c>
    </row>
    <row r="17" spans="1:3" s="9" customFormat="1" ht="15" x14ac:dyDescent="0.25">
      <c r="A17" s="19" t="s">
        <v>26</v>
      </c>
      <c r="B17" s="2" t="s">
        <v>17</v>
      </c>
      <c r="C17" s="41">
        <v>19380.160799999998</v>
      </c>
    </row>
    <row r="18" spans="1:3" s="9" customFormat="1" ht="15" x14ac:dyDescent="0.25">
      <c r="A18" s="19" t="s">
        <v>27</v>
      </c>
      <c r="B18" s="2" t="s">
        <v>18</v>
      </c>
      <c r="C18" s="41">
        <v>2153.52</v>
      </c>
    </row>
    <row r="19" spans="1:3" s="9" customFormat="1" ht="15" x14ac:dyDescent="0.25">
      <c r="A19" s="20" t="s">
        <v>31</v>
      </c>
      <c r="B19" s="2" t="s">
        <v>19</v>
      </c>
      <c r="C19" s="41">
        <v>28545.096999999998</v>
      </c>
    </row>
    <row r="20" spans="1:3" s="9" customFormat="1" ht="15" x14ac:dyDescent="0.25">
      <c r="A20" s="20" t="s">
        <v>20</v>
      </c>
      <c r="B20" s="2" t="s">
        <v>21</v>
      </c>
      <c r="C20" s="41">
        <v>658.56000000000006</v>
      </c>
    </row>
    <row r="21" spans="1:3" s="9" customFormat="1" x14ac:dyDescent="0.25">
      <c r="A21" s="20"/>
      <c r="B21" s="6" t="s">
        <v>22</v>
      </c>
      <c r="C21" s="39">
        <f>SUM(C15:C20)</f>
        <v>71158.009799999985</v>
      </c>
    </row>
    <row r="22" spans="1:3" s="9" customFormat="1" ht="15" x14ac:dyDescent="0.25">
      <c r="A22" s="20"/>
      <c r="B22" s="17" t="s">
        <v>23</v>
      </c>
      <c r="C22" s="18"/>
    </row>
    <row r="23" spans="1:3" s="9" customFormat="1" ht="15" x14ac:dyDescent="0.25">
      <c r="A23" s="47" t="s">
        <v>132</v>
      </c>
      <c r="B23" s="2" t="s">
        <v>24</v>
      </c>
      <c r="C23" s="38">
        <v>19884.689999999999</v>
      </c>
    </row>
    <row r="24" spans="1:3" s="9" customFormat="1" ht="15" x14ac:dyDescent="0.25">
      <c r="A24" s="19" t="s">
        <v>133</v>
      </c>
      <c r="B24" s="2" t="s">
        <v>25</v>
      </c>
      <c r="C24" s="38">
        <v>4399.4440000000004</v>
      </c>
    </row>
    <row r="25" spans="1:3" s="9" customFormat="1" ht="15" x14ac:dyDescent="0.25">
      <c r="A25" s="19" t="s">
        <v>134</v>
      </c>
      <c r="B25" s="2" t="s">
        <v>128</v>
      </c>
      <c r="C25" s="38">
        <v>4673.8560000000007</v>
      </c>
    </row>
    <row r="26" spans="1:3" s="9" customFormat="1" ht="15" x14ac:dyDescent="0.25">
      <c r="A26" s="19" t="s">
        <v>135</v>
      </c>
      <c r="B26" s="2" t="s">
        <v>28</v>
      </c>
      <c r="C26" s="38">
        <v>7194.0000000000009</v>
      </c>
    </row>
    <row r="27" spans="1:3" s="9" customFormat="1" ht="15" x14ac:dyDescent="0.25">
      <c r="A27" s="19" t="s">
        <v>136</v>
      </c>
      <c r="B27" s="2" t="s">
        <v>29</v>
      </c>
      <c r="C27" s="38">
        <v>39036.749999999985</v>
      </c>
    </row>
    <row r="28" spans="1:3" s="9" customFormat="1" ht="15" x14ac:dyDescent="0.25">
      <c r="A28" s="19" t="s">
        <v>137</v>
      </c>
      <c r="B28" s="2" t="s">
        <v>30</v>
      </c>
      <c r="C28" s="38">
        <v>45579.374999999993</v>
      </c>
    </row>
    <row r="29" spans="1:3" s="9" customFormat="1" ht="30" x14ac:dyDescent="0.25">
      <c r="A29" s="20" t="s">
        <v>138</v>
      </c>
      <c r="B29" s="2" t="s">
        <v>32</v>
      </c>
      <c r="C29" s="38">
        <v>0</v>
      </c>
    </row>
    <row r="30" spans="1:3" s="9" customFormat="1" ht="30" x14ac:dyDescent="0.25">
      <c r="A30" s="20" t="s">
        <v>139</v>
      </c>
      <c r="B30" s="2" t="s">
        <v>33</v>
      </c>
      <c r="C30" s="38">
        <v>3276.8000000000006</v>
      </c>
    </row>
    <row r="31" spans="1:3" s="9" customFormat="1" ht="30" x14ac:dyDescent="0.25">
      <c r="A31" s="20" t="s">
        <v>140</v>
      </c>
      <c r="B31" s="2" t="s">
        <v>34</v>
      </c>
      <c r="C31" s="38">
        <v>17884.047999999999</v>
      </c>
    </row>
    <row r="32" spans="1:3" s="9" customFormat="1" ht="15" x14ac:dyDescent="0.25">
      <c r="A32" s="20" t="s">
        <v>141</v>
      </c>
      <c r="B32" s="2" t="s">
        <v>35</v>
      </c>
      <c r="C32" s="38">
        <v>4063.0680000000002</v>
      </c>
    </row>
    <row r="33" spans="1:3" s="9" customFormat="1" x14ac:dyDescent="0.25">
      <c r="A33" s="15"/>
      <c r="B33" s="6" t="s">
        <v>36</v>
      </c>
      <c r="C33" s="39">
        <f>SUM(C23:C32)</f>
        <v>145992.03099999999</v>
      </c>
    </row>
    <row r="34" spans="1:3" s="9" customFormat="1" ht="15" x14ac:dyDescent="0.25">
      <c r="A34" s="44"/>
      <c r="B34" s="45" t="s">
        <v>142</v>
      </c>
      <c r="C34" s="44"/>
    </row>
    <row r="35" spans="1:3" s="9" customFormat="1" ht="30" x14ac:dyDescent="0.25">
      <c r="A35" s="46" t="s">
        <v>44</v>
      </c>
      <c r="B35" s="2" t="s">
        <v>37</v>
      </c>
      <c r="C35" s="38">
        <v>0</v>
      </c>
    </row>
    <row r="36" spans="1:3" s="9" customFormat="1" ht="17.25" customHeight="1" x14ac:dyDescent="0.25">
      <c r="A36" s="46" t="s">
        <v>46</v>
      </c>
      <c r="B36" s="2" t="s">
        <v>38</v>
      </c>
      <c r="C36" s="38">
        <v>49955.16</v>
      </c>
    </row>
    <row r="37" spans="1:3" s="9" customFormat="1" ht="15.75" customHeight="1" x14ac:dyDescent="0.25">
      <c r="A37" s="46" t="s">
        <v>48</v>
      </c>
      <c r="B37" s="2" t="s">
        <v>39</v>
      </c>
      <c r="C37" s="38">
        <v>10310.755000000001</v>
      </c>
    </row>
    <row r="38" spans="1:3" s="9" customFormat="1" ht="16.5" customHeight="1" x14ac:dyDescent="0.25">
      <c r="A38" s="46" t="s">
        <v>50</v>
      </c>
      <c r="B38" s="2" t="s">
        <v>40</v>
      </c>
      <c r="C38" s="38">
        <v>759.81</v>
      </c>
    </row>
    <row r="39" spans="1:3" s="9" customFormat="1" ht="14.25" customHeight="1" x14ac:dyDescent="0.25">
      <c r="A39" s="46" t="s">
        <v>143</v>
      </c>
      <c r="B39" s="2" t="s">
        <v>41</v>
      </c>
      <c r="C39" s="38">
        <v>10917.269999999999</v>
      </c>
    </row>
    <row r="40" spans="1:3" s="9" customFormat="1" ht="14.25" customHeight="1" x14ac:dyDescent="0.25">
      <c r="A40" s="46" t="s">
        <v>144</v>
      </c>
      <c r="B40" s="2" t="s">
        <v>42</v>
      </c>
      <c r="C40" s="38">
        <v>12279.12</v>
      </c>
    </row>
    <row r="41" spans="1:3" s="9" customFormat="1" x14ac:dyDescent="0.25">
      <c r="A41" s="46" t="s">
        <v>145</v>
      </c>
      <c r="B41" s="2" t="s">
        <v>43</v>
      </c>
      <c r="C41" s="38">
        <v>3634.8599999999997</v>
      </c>
    </row>
    <row r="42" spans="1:3" s="9" customFormat="1" x14ac:dyDescent="0.25">
      <c r="A42" s="15"/>
      <c r="B42" s="6" t="s">
        <v>53</v>
      </c>
      <c r="C42" s="39">
        <f>SUM(C35:C41)</f>
        <v>87856.975000000006</v>
      </c>
    </row>
    <row r="43" spans="1:3" s="9" customFormat="1" ht="15" x14ac:dyDescent="0.25">
      <c r="A43" s="44"/>
      <c r="B43" s="45" t="s">
        <v>146</v>
      </c>
      <c r="C43" s="41"/>
    </row>
    <row r="44" spans="1:3" s="9" customFormat="1" ht="45" x14ac:dyDescent="0.25">
      <c r="A44" s="15" t="s">
        <v>150</v>
      </c>
      <c r="B44" s="2" t="s">
        <v>45</v>
      </c>
      <c r="C44" s="38">
        <v>7646.9489999999996</v>
      </c>
    </row>
    <row r="45" spans="1:3" s="9" customFormat="1" ht="30" x14ac:dyDescent="0.25">
      <c r="A45" s="20" t="s">
        <v>151</v>
      </c>
      <c r="B45" s="2" t="s">
        <v>47</v>
      </c>
      <c r="C45" s="38">
        <v>30587.795999999998</v>
      </c>
    </row>
    <row r="46" spans="1:3" s="9" customFormat="1" ht="45" x14ac:dyDescent="0.25">
      <c r="A46" s="20" t="s">
        <v>152</v>
      </c>
      <c r="B46" s="2" t="s">
        <v>49</v>
      </c>
      <c r="C46" s="38">
        <v>15293.897999999999</v>
      </c>
    </row>
    <row r="47" spans="1:3" s="9" customFormat="1" ht="15" x14ac:dyDescent="0.25">
      <c r="A47" s="20" t="s">
        <v>153</v>
      </c>
      <c r="B47" s="2" t="s">
        <v>51</v>
      </c>
      <c r="C47" s="38">
        <v>4529.9799999999996</v>
      </c>
    </row>
    <row r="48" spans="1:3" s="9" customFormat="1" ht="30" x14ac:dyDescent="0.25">
      <c r="A48" s="20" t="s">
        <v>154</v>
      </c>
      <c r="B48" s="2" t="s">
        <v>52</v>
      </c>
      <c r="C48" s="38">
        <v>38661.732000000004</v>
      </c>
    </row>
    <row r="49" spans="1:3" s="9" customFormat="1" x14ac:dyDescent="0.25">
      <c r="A49" s="15"/>
      <c r="B49" s="6" t="s">
        <v>56</v>
      </c>
      <c r="C49" s="39">
        <f>SUM(C44:C48)</f>
        <v>96720.354999999996</v>
      </c>
    </row>
    <row r="50" spans="1:3" s="9" customFormat="1" ht="30" x14ac:dyDescent="0.25">
      <c r="A50" s="48" t="s">
        <v>57</v>
      </c>
      <c r="B50" s="2" t="s">
        <v>54</v>
      </c>
      <c r="C50" s="38">
        <v>42853.967999999993</v>
      </c>
    </row>
    <row r="51" spans="1:3" s="9" customFormat="1" x14ac:dyDescent="0.25">
      <c r="A51" s="48" t="s">
        <v>155</v>
      </c>
      <c r="B51" s="2" t="s">
        <v>55</v>
      </c>
      <c r="C51" s="38">
        <v>12110.904</v>
      </c>
    </row>
    <row r="52" spans="1:3" s="9" customFormat="1" x14ac:dyDescent="0.25">
      <c r="A52" s="49"/>
      <c r="B52" s="6" t="s">
        <v>160</v>
      </c>
      <c r="C52" s="36">
        <f>SUM(C50:C51)</f>
        <v>54964.871999999996</v>
      </c>
    </row>
    <row r="53" spans="1:3" s="9" customFormat="1" x14ac:dyDescent="0.25">
      <c r="A53" s="48" t="s">
        <v>59</v>
      </c>
      <c r="B53" s="6" t="s">
        <v>58</v>
      </c>
      <c r="C53" s="36">
        <v>3919.924</v>
      </c>
    </row>
    <row r="54" spans="1:3" s="9" customFormat="1" x14ac:dyDescent="0.25">
      <c r="A54" s="48" t="s">
        <v>156</v>
      </c>
      <c r="B54" s="6" t="s">
        <v>60</v>
      </c>
      <c r="C54" s="36">
        <v>3778.2400000000002</v>
      </c>
    </row>
    <row r="55" spans="1:3" s="9" customFormat="1" x14ac:dyDescent="0.25">
      <c r="A55" s="23"/>
      <c r="B55" s="4" t="s">
        <v>161</v>
      </c>
      <c r="C55" s="42"/>
    </row>
    <row r="56" spans="1:3" s="9" customFormat="1" ht="15" x14ac:dyDescent="0.25">
      <c r="A56" s="5" t="s">
        <v>67</v>
      </c>
      <c r="B56" s="2" t="s">
        <v>61</v>
      </c>
      <c r="C56" s="38">
        <v>4341.8400000000011</v>
      </c>
    </row>
    <row r="57" spans="1:3" s="9" customFormat="1" ht="15" x14ac:dyDescent="0.25">
      <c r="A57" s="5" t="s">
        <v>76</v>
      </c>
      <c r="B57" s="2" t="s">
        <v>62</v>
      </c>
      <c r="C57" s="38">
        <v>3272.1599999999994</v>
      </c>
    </row>
    <row r="58" spans="1:3" s="9" customFormat="1" ht="30" x14ac:dyDescent="0.25">
      <c r="A58" s="5" t="s">
        <v>157</v>
      </c>
      <c r="B58" s="2" t="s">
        <v>63</v>
      </c>
      <c r="C58" s="38">
        <v>3185.8799999999992</v>
      </c>
    </row>
    <row r="59" spans="1:3" s="9" customFormat="1" ht="30" x14ac:dyDescent="0.25">
      <c r="A59" s="5" t="s">
        <v>158</v>
      </c>
      <c r="B59" s="2" t="s">
        <v>64</v>
      </c>
      <c r="C59" s="38">
        <v>3185.8799999999992</v>
      </c>
    </row>
    <row r="60" spans="1:3" s="9" customFormat="1" ht="45" x14ac:dyDescent="0.25">
      <c r="A60" s="5" t="s">
        <v>159</v>
      </c>
      <c r="B60" s="2" t="s">
        <v>65</v>
      </c>
      <c r="C60" s="38">
        <v>6371.7599999999984</v>
      </c>
    </row>
    <row r="61" spans="1:3" s="9" customFormat="1" x14ac:dyDescent="0.25">
      <c r="A61" s="46"/>
      <c r="B61" s="6" t="s">
        <v>115</v>
      </c>
      <c r="C61" s="36">
        <f>SUM(C55:C60)</f>
        <v>20357.519999999997</v>
      </c>
    </row>
    <row r="62" spans="1:3" s="7" customFormat="1" x14ac:dyDescent="0.25">
      <c r="A62" s="46"/>
      <c r="B62" s="4" t="s">
        <v>66</v>
      </c>
      <c r="C62" s="42"/>
    </row>
    <row r="63" spans="1:3" s="7" customFormat="1" ht="31.5" x14ac:dyDescent="0.25">
      <c r="A63" s="46" t="s">
        <v>162</v>
      </c>
      <c r="B63" s="6" t="s">
        <v>147</v>
      </c>
      <c r="C63" s="38"/>
    </row>
    <row r="64" spans="1:3" s="7" customFormat="1" ht="15" x14ac:dyDescent="0.25">
      <c r="A64" s="5"/>
      <c r="B64" s="2" t="s">
        <v>68</v>
      </c>
      <c r="C64" s="38">
        <v>648.26</v>
      </c>
    </row>
    <row r="65" spans="1:3" s="7" customFormat="1" ht="15" x14ac:dyDescent="0.25">
      <c r="A65" s="3"/>
      <c r="B65" s="2" t="s">
        <v>69</v>
      </c>
      <c r="C65" s="38">
        <v>0</v>
      </c>
    </row>
    <row r="66" spans="1:3" s="7" customFormat="1" ht="30" x14ac:dyDescent="0.25">
      <c r="A66" s="3"/>
      <c r="B66" s="2" t="s">
        <v>70</v>
      </c>
      <c r="C66" s="38">
        <v>0</v>
      </c>
    </row>
    <row r="67" spans="1:3" s="7" customFormat="1" ht="15" x14ac:dyDescent="0.25">
      <c r="A67" s="3"/>
      <c r="B67" s="2" t="s">
        <v>71</v>
      </c>
      <c r="C67" s="38">
        <v>362.24</v>
      </c>
    </row>
    <row r="68" spans="1:3" s="7" customFormat="1" ht="15" x14ac:dyDescent="0.25">
      <c r="A68" s="3"/>
      <c r="B68" s="2" t="s">
        <v>72</v>
      </c>
      <c r="C68" s="38">
        <v>369.84</v>
      </c>
    </row>
    <row r="69" spans="1:3" s="7" customFormat="1" ht="30" x14ac:dyDescent="0.25">
      <c r="A69" s="3"/>
      <c r="B69" s="2" t="s">
        <v>73</v>
      </c>
      <c r="C69" s="38">
        <v>237.5</v>
      </c>
    </row>
    <row r="70" spans="1:3" s="7" customFormat="1" ht="31.5" customHeight="1" x14ac:dyDescent="0.25">
      <c r="A70" s="5"/>
      <c r="B70" s="2" t="s">
        <v>74</v>
      </c>
      <c r="C70" s="38">
        <v>874.84</v>
      </c>
    </row>
    <row r="71" spans="1:3" s="7" customFormat="1" ht="15" x14ac:dyDescent="0.25">
      <c r="A71" s="5"/>
      <c r="B71" s="2" t="s">
        <v>75</v>
      </c>
      <c r="C71" s="38">
        <v>2202</v>
      </c>
    </row>
    <row r="72" spans="1:3" s="7" customFormat="1" ht="31.5" x14ac:dyDescent="0.25">
      <c r="A72" s="5" t="s">
        <v>163</v>
      </c>
      <c r="B72" s="6" t="s">
        <v>148</v>
      </c>
      <c r="C72" s="38"/>
    </row>
    <row r="73" spans="1:3" s="7" customFormat="1" ht="15" x14ac:dyDescent="0.25">
      <c r="A73" s="3"/>
      <c r="B73" s="2" t="s">
        <v>77</v>
      </c>
      <c r="C73" s="38">
        <v>6672.84</v>
      </c>
    </row>
    <row r="74" spans="1:3" s="7" customFormat="1" ht="15" x14ac:dyDescent="0.25">
      <c r="A74" s="21"/>
      <c r="B74" s="2" t="s">
        <v>78</v>
      </c>
      <c r="C74" s="38">
        <v>918.01</v>
      </c>
    </row>
    <row r="75" spans="1:3" s="7" customFormat="1" ht="15" x14ac:dyDescent="0.25">
      <c r="A75" s="21"/>
      <c r="B75" s="2" t="s">
        <v>79</v>
      </c>
      <c r="C75" s="38">
        <v>20.225999999999999</v>
      </c>
    </row>
    <row r="76" spans="1:3" s="7" customFormat="1" ht="15" x14ac:dyDescent="0.25">
      <c r="A76" s="21"/>
      <c r="B76" s="2" t="s">
        <v>80</v>
      </c>
      <c r="C76" s="38">
        <v>0</v>
      </c>
    </row>
    <row r="77" spans="1:3" s="7" customFormat="1" ht="15" x14ac:dyDescent="0.25">
      <c r="A77" s="21"/>
      <c r="B77" s="2" t="s">
        <v>81</v>
      </c>
      <c r="C77" s="38">
        <v>0</v>
      </c>
    </row>
    <row r="78" spans="1:3" s="7" customFormat="1" x14ac:dyDescent="0.25">
      <c r="A78" s="3"/>
      <c r="B78" s="6" t="s">
        <v>82</v>
      </c>
      <c r="C78" s="38">
        <v>0</v>
      </c>
    </row>
    <row r="79" spans="1:3" s="7" customFormat="1" ht="15" x14ac:dyDescent="0.25">
      <c r="A79" s="3" t="s">
        <v>83</v>
      </c>
      <c r="B79" s="2" t="s">
        <v>84</v>
      </c>
      <c r="C79" s="38">
        <v>1836.02</v>
      </c>
    </row>
    <row r="80" spans="1:3" s="7" customFormat="1" ht="15" x14ac:dyDescent="0.25">
      <c r="A80" s="3" t="s">
        <v>85</v>
      </c>
      <c r="B80" s="2" t="s">
        <v>86</v>
      </c>
      <c r="C80" s="38">
        <v>186.72</v>
      </c>
    </row>
    <row r="81" spans="1:3" s="7" customFormat="1" ht="15" x14ac:dyDescent="0.25">
      <c r="A81" s="3" t="s">
        <v>87</v>
      </c>
      <c r="B81" s="2" t="s">
        <v>88</v>
      </c>
      <c r="C81" s="38">
        <v>40.451999999999998</v>
      </c>
    </row>
    <row r="82" spans="1:3" s="7" customFormat="1" ht="15" x14ac:dyDescent="0.25">
      <c r="A82" s="3"/>
      <c r="B82" s="2" t="s">
        <v>89</v>
      </c>
      <c r="C82" s="38">
        <v>1836.02</v>
      </c>
    </row>
    <row r="83" spans="1:3" s="7" customFormat="1" ht="15" x14ac:dyDescent="0.25">
      <c r="A83" s="3"/>
      <c r="B83" s="2" t="s">
        <v>88</v>
      </c>
      <c r="C83" s="38">
        <v>40.451999999999998</v>
      </c>
    </row>
    <row r="84" spans="1:3" s="7" customFormat="1" ht="30" x14ac:dyDescent="0.25">
      <c r="A84" s="3"/>
      <c r="B84" s="2" t="s">
        <v>90</v>
      </c>
      <c r="C84" s="38">
        <v>0</v>
      </c>
    </row>
    <row r="85" spans="1:3" s="7" customFormat="1" ht="30" x14ac:dyDescent="0.25">
      <c r="A85" s="3"/>
      <c r="B85" s="2" t="s">
        <v>91</v>
      </c>
      <c r="C85" s="38">
        <v>0</v>
      </c>
    </row>
    <row r="86" spans="1:3" s="7" customFormat="1" ht="15" x14ac:dyDescent="0.25">
      <c r="A86" s="21"/>
      <c r="B86" s="2" t="s">
        <v>92</v>
      </c>
      <c r="C86" s="38">
        <v>918.01</v>
      </c>
    </row>
    <row r="87" spans="1:3" s="7" customFormat="1" ht="15" x14ac:dyDescent="0.25">
      <c r="A87" s="21"/>
      <c r="B87" s="2" t="s">
        <v>88</v>
      </c>
      <c r="C87" s="38">
        <v>20.225999999999999</v>
      </c>
    </row>
    <row r="88" spans="1:3" s="7" customFormat="1" ht="30" x14ac:dyDescent="0.25">
      <c r="A88" s="21"/>
      <c r="B88" s="2" t="s">
        <v>93</v>
      </c>
      <c r="C88" s="38">
        <v>726.47</v>
      </c>
    </row>
    <row r="89" spans="1:3" s="7" customFormat="1" ht="15" x14ac:dyDescent="0.25">
      <c r="A89" s="21"/>
      <c r="B89" s="2" t="s">
        <v>94</v>
      </c>
      <c r="C89" s="38">
        <v>0</v>
      </c>
    </row>
    <row r="90" spans="1:3" s="7" customFormat="1" ht="15" x14ac:dyDescent="0.25">
      <c r="A90" s="21"/>
      <c r="B90" s="2" t="s">
        <v>95</v>
      </c>
      <c r="C90" s="38">
        <v>918.01</v>
      </c>
    </row>
    <row r="91" spans="1:3" s="7" customFormat="1" ht="15" x14ac:dyDescent="0.25">
      <c r="A91" s="21"/>
      <c r="B91" s="2" t="s">
        <v>88</v>
      </c>
      <c r="C91" s="38">
        <v>20.225999999999999</v>
      </c>
    </row>
    <row r="92" spans="1:3" s="7" customFormat="1" ht="15" x14ac:dyDescent="0.25">
      <c r="A92" s="21"/>
      <c r="B92" s="2" t="s">
        <v>96</v>
      </c>
      <c r="C92" s="38">
        <v>111.78</v>
      </c>
    </row>
    <row r="93" spans="1:3" s="7" customFormat="1" ht="15" x14ac:dyDescent="0.25">
      <c r="A93" s="21"/>
      <c r="B93" s="2" t="s">
        <v>97</v>
      </c>
      <c r="C93" s="38">
        <v>0</v>
      </c>
    </row>
    <row r="94" spans="1:3" s="7" customFormat="1" ht="30" x14ac:dyDescent="0.25">
      <c r="A94" s="21"/>
      <c r="B94" s="2" t="s">
        <v>98</v>
      </c>
      <c r="C94" s="38">
        <v>835.06</v>
      </c>
    </row>
    <row r="95" spans="1:3" s="7" customFormat="1" ht="15" x14ac:dyDescent="0.25">
      <c r="A95" s="21"/>
      <c r="B95" s="22" t="s">
        <v>99</v>
      </c>
      <c r="C95" s="38">
        <v>663.48</v>
      </c>
    </row>
    <row r="96" spans="1:3" s="7" customFormat="1" ht="30" x14ac:dyDescent="0.25">
      <c r="A96" s="3"/>
      <c r="B96" s="2" t="s">
        <v>100</v>
      </c>
      <c r="C96" s="38">
        <v>3340.24</v>
      </c>
    </row>
    <row r="97" spans="1:3" s="7" customFormat="1" ht="15" x14ac:dyDescent="0.25">
      <c r="A97" s="3"/>
      <c r="B97" s="2" t="s">
        <v>101</v>
      </c>
      <c r="C97" s="38">
        <v>1658.7</v>
      </c>
    </row>
    <row r="98" spans="1:3" s="7" customFormat="1" x14ac:dyDescent="0.25">
      <c r="A98" s="3"/>
      <c r="B98" s="6" t="s">
        <v>102</v>
      </c>
      <c r="C98" s="38">
        <v>0</v>
      </c>
    </row>
    <row r="99" spans="1:3" s="7" customFormat="1" ht="15" x14ac:dyDescent="0.25">
      <c r="A99" s="3" t="s">
        <v>83</v>
      </c>
      <c r="B99" s="2" t="s">
        <v>103</v>
      </c>
      <c r="C99" s="38">
        <v>408.02</v>
      </c>
    </row>
    <row r="100" spans="1:3" s="7" customFormat="1" ht="15" x14ac:dyDescent="0.25">
      <c r="A100" s="3" t="s">
        <v>85</v>
      </c>
      <c r="B100" s="2" t="s">
        <v>104</v>
      </c>
      <c r="C100" s="38">
        <v>500.27</v>
      </c>
    </row>
    <row r="101" spans="1:3" s="7" customFormat="1" ht="18" x14ac:dyDescent="0.25">
      <c r="A101" s="3" t="s">
        <v>87</v>
      </c>
      <c r="B101" s="2" t="s">
        <v>123</v>
      </c>
      <c r="C101" s="38">
        <v>1125.78</v>
      </c>
    </row>
    <row r="102" spans="1:3" s="7" customFormat="1" ht="15" x14ac:dyDescent="0.25">
      <c r="A102" s="3" t="s">
        <v>0</v>
      </c>
      <c r="B102" s="2" t="s">
        <v>105</v>
      </c>
      <c r="C102" s="38">
        <v>235.35</v>
      </c>
    </row>
    <row r="103" spans="1:3" s="7" customFormat="1" ht="15" x14ac:dyDescent="0.25">
      <c r="A103" s="3" t="s">
        <v>1</v>
      </c>
      <c r="B103" s="2" t="s">
        <v>106</v>
      </c>
      <c r="C103" s="38">
        <v>995.22</v>
      </c>
    </row>
    <row r="104" spans="1:3" s="7" customFormat="1" ht="30" x14ac:dyDescent="0.25">
      <c r="A104" s="3"/>
      <c r="B104" s="2" t="s">
        <v>107</v>
      </c>
      <c r="C104" s="38">
        <v>988.41</v>
      </c>
    </row>
    <row r="105" spans="1:3" s="7" customFormat="1" ht="15" x14ac:dyDescent="0.25">
      <c r="A105" s="3"/>
      <c r="B105" s="2" t="s">
        <v>99</v>
      </c>
      <c r="C105" s="38">
        <v>331.74</v>
      </c>
    </row>
    <row r="106" spans="1:3" s="7" customFormat="1" ht="45" x14ac:dyDescent="0.25">
      <c r="A106" s="5" t="s">
        <v>164</v>
      </c>
      <c r="B106" s="6" t="s">
        <v>149</v>
      </c>
      <c r="C106" s="38"/>
    </row>
    <row r="107" spans="1:3" s="7" customFormat="1" ht="30" x14ac:dyDescent="0.25">
      <c r="A107" s="5"/>
      <c r="B107" s="2" t="s">
        <v>108</v>
      </c>
      <c r="C107" s="38">
        <v>2154.75</v>
      </c>
    </row>
    <row r="108" spans="1:3" s="7" customFormat="1" ht="15" x14ac:dyDescent="0.25">
      <c r="A108" s="5"/>
      <c r="B108" s="2" t="s">
        <v>109</v>
      </c>
      <c r="C108" s="38">
        <v>316.03000000000003</v>
      </c>
    </row>
    <row r="109" spans="1:3" s="7" customFormat="1" ht="15" x14ac:dyDescent="0.25">
      <c r="A109" s="5"/>
      <c r="B109" s="2" t="s">
        <v>110</v>
      </c>
      <c r="C109" s="38">
        <v>366.29</v>
      </c>
    </row>
    <row r="110" spans="1:3" s="7" customFormat="1" ht="15" x14ac:dyDescent="0.25">
      <c r="A110" s="5"/>
      <c r="B110" s="2" t="s">
        <v>111</v>
      </c>
      <c r="C110" s="38">
        <v>831.4</v>
      </c>
    </row>
    <row r="111" spans="1:3" s="7" customFormat="1" ht="15" x14ac:dyDescent="0.25">
      <c r="A111" s="5"/>
      <c r="B111" s="2" t="s">
        <v>112</v>
      </c>
      <c r="C111" s="38">
        <v>1260.875</v>
      </c>
    </row>
    <row r="112" spans="1:3" s="7" customFormat="1" ht="15" x14ac:dyDescent="0.25">
      <c r="A112" s="5"/>
      <c r="B112" s="2" t="s">
        <v>113</v>
      </c>
      <c r="C112" s="38">
        <v>0</v>
      </c>
    </row>
    <row r="113" spans="1:6" s="7" customFormat="1" ht="15" x14ac:dyDescent="0.25">
      <c r="A113" s="5"/>
      <c r="B113" s="2" t="s">
        <v>114</v>
      </c>
      <c r="C113" s="38">
        <v>0</v>
      </c>
    </row>
    <row r="114" spans="1:6" s="7" customFormat="1" x14ac:dyDescent="0.25">
      <c r="A114" s="23"/>
      <c r="B114" s="6" t="s">
        <v>115</v>
      </c>
      <c r="C114" s="36">
        <f>SUM(C62:C113)</f>
        <v>34971.756999999998</v>
      </c>
    </row>
    <row r="115" spans="1:6" s="7" customFormat="1" ht="16.5" thickBot="1" x14ac:dyDescent="0.3">
      <c r="A115" s="5">
        <v>11</v>
      </c>
      <c r="B115" s="6" t="s">
        <v>116</v>
      </c>
      <c r="C115" s="36">
        <v>121109.04</v>
      </c>
    </row>
    <row r="116" spans="1:6" s="7" customFormat="1" ht="16.5" thickBot="1" x14ac:dyDescent="0.3">
      <c r="A116" s="24">
        <v>12</v>
      </c>
      <c r="B116" s="25" t="s">
        <v>117</v>
      </c>
      <c r="C116" s="43">
        <f>C115+C114+C61+C54+C53+C52+C49+C42+C33+C21+C13</f>
        <v>779871.51779999991</v>
      </c>
    </row>
    <row r="117" spans="1:6" s="33" customFormat="1" ht="15" x14ac:dyDescent="0.25">
      <c r="A117" s="28"/>
      <c r="B117" s="29" t="s">
        <v>124</v>
      </c>
      <c r="C117" s="30">
        <v>806307.12</v>
      </c>
      <c r="D117" s="31"/>
      <c r="E117" s="32"/>
      <c r="F117" s="32"/>
    </row>
    <row r="118" spans="1:6" s="1" customFormat="1" ht="15" x14ac:dyDescent="0.25">
      <c r="A118" s="28"/>
      <c r="B118" s="29" t="s">
        <v>125</v>
      </c>
      <c r="C118" s="30">
        <v>790419.13</v>
      </c>
      <c r="D118" s="34"/>
      <c r="E118" s="34"/>
      <c r="F118" s="34"/>
    </row>
    <row r="119" spans="1:6" s="1" customFormat="1" ht="15" x14ac:dyDescent="0.25">
      <c r="A119" s="28"/>
      <c r="B119" s="29" t="s">
        <v>127</v>
      </c>
      <c r="C119" s="35">
        <f>C118-C116</f>
        <v>10547.612200000091</v>
      </c>
      <c r="D119" s="32"/>
      <c r="E119" s="32"/>
      <c r="F119" s="32"/>
    </row>
    <row r="120" spans="1:6" s="1" customFormat="1" ht="15" x14ac:dyDescent="0.25">
      <c r="A120" s="28"/>
      <c r="B120" s="29" t="s">
        <v>126</v>
      </c>
      <c r="C120" s="35">
        <f>C119+C5</f>
        <v>-72900.714259999833</v>
      </c>
      <c r="D120" s="32"/>
      <c r="E120" s="32"/>
      <c r="F120" s="32"/>
    </row>
  </sheetData>
  <mergeCells count="3">
    <mergeCell ref="A1:B1"/>
    <mergeCell ref="A2:B2"/>
    <mergeCell ref="A3:B3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2021-01-14T03:28:56Z</dcterms:created>
  <dcterms:modified xsi:type="dcterms:W3CDTF">2021-03-09T02:18:09Z</dcterms:modified>
</cp:coreProperties>
</file>