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29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33" i="1"/>
  <c r="C134"/>
  <c r="C127"/>
  <c r="C129"/>
  <c r="C67"/>
  <c r="C57"/>
  <c r="C54"/>
  <c r="C47"/>
  <c r="C38"/>
  <c r="C27"/>
  <c r="C19"/>
</calcChain>
</file>

<file path=xl/sharedStrings.xml><?xml version="1.0" encoding="utf-8"?>
<sst xmlns="http://schemas.openxmlformats.org/spreadsheetml/2006/main" count="208" uniqueCount="190">
  <si>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</si>
  <si>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</si>
  <si>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</si>
  <si>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 xml:space="preserve">Влажное подметание пожарной лестницы </t>
  </si>
  <si>
    <t>Влажное подметание  общих балконов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</si>
  <si>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</si>
  <si>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</si>
  <si>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</si>
  <si>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</si>
  <si>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оконных  решеток, отопит.приборов, чердачных лестниц, шкафов для эл. счетчиков, почтовых ящиков</t>
  </si>
  <si>
    <t>1.4.</t>
  </si>
  <si>
    <t>Влажная протирка и дезинфекция стен, дверей, оконных  решеток, отопит.приборов, почтовых ящиков, лифтов</t>
  </si>
  <si>
    <t>1.6.</t>
  </si>
  <si>
    <t>Очистка чердака от мусора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</si>
  <si>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</si>
  <si>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</si>
  <si>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</si>
  <si>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</si>
  <si>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</si>
  <si>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</si>
  <si>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</si>
  <si>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</si>
  <si>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</si>
  <si>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</si>
  <si>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</si>
  <si>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</si>
  <si>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</si>
  <si>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</si>
  <si>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</si>
  <si>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 (клапанов)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</si>
  <si>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</si>
  <si>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</si>
  <si>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</si>
  <si>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</si>
  <si>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>Уборка мусора с газона в летний период (случайный мусор))</t>
  </si>
  <si>
    <t>Очистка урн</t>
  </si>
  <si>
    <t>Подметание снега выше  2-х см</t>
  </si>
  <si>
    <t>Подметание снега до 2-х см</t>
  </si>
  <si>
    <t>Посыпка пешеходных дорожек и проездов противогололедными материалами шириной 0,5м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</si>
  <si>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</si>
  <si>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Кошение газонов</t>
  </si>
  <si>
    <t xml:space="preserve">            ИТОГО по п. 3 :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</si>
  <si>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</si>
  <si>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</si>
  <si>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</si>
  <si>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</si>
  <si>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</si>
  <si>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</si>
  <si>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</si>
  <si>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</si>
  <si>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</si>
  <si>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</si>
  <si>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</si>
  <si>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</si>
  <si>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</si>
  <si>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>4.4.</t>
  </si>
  <si>
    <t>Ершение канализационного лежака (прочистка)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</si>
  <si>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</si>
  <si>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</si>
  <si>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</si>
  <si>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>Диспетчерское обслуживание</t>
  </si>
  <si>
    <t xml:space="preserve">            ИТОГО по п. 5 :</t>
  </si>
  <si>
    <t>6.</t>
  </si>
  <si>
    <t>Дератизация (контейнерная)</t>
  </si>
  <si>
    <t>7.</t>
  </si>
  <si>
    <t>Дезинсекция (контейнерная)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</si>
  <si>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</si>
  <si>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</si>
  <si>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</si>
  <si>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</si>
  <si>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</si>
  <si>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</si>
  <si>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9.1.</t>
  </si>
  <si>
    <t>замена светодиодных светильников "Луч-220-С64ФА" на лестничном марше (холли 1этаж)</t>
  </si>
  <si>
    <t>замена патрона энергосберегающего на лестничном марше</t>
  </si>
  <si>
    <t>восстановление электропроводки на розеточную группу в колясочной (устройство кабеля АВВГ-Т 2*2,5)</t>
  </si>
  <si>
    <t>монтаж светильника для освещения придомовой территории (фасад над контейнерной) СМЕТА:</t>
  </si>
  <si>
    <t>устройство кабеля АВВГ-Т  2*2,5</t>
  </si>
  <si>
    <t>б</t>
  </si>
  <si>
    <t>устройство кабеля КГ 2*2,5</t>
  </si>
  <si>
    <t>в</t>
  </si>
  <si>
    <t>устройство распределительной коробки 4 рожковой  КРК</t>
  </si>
  <si>
    <t>г</t>
  </si>
  <si>
    <t xml:space="preserve">затягивание кабеля в металлорукав </t>
  </si>
  <si>
    <t>д</t>
  </si>
  <si>
    <t>установка уличного светодиодного светильника Cobra 100W</t>
  </si>
  <si>
    <t>е</t>
  </si>
  <si>
    <t>установка фотореле</t>
  </si>
  <si>
    <t>замена энергосберегающего патрона (10 этаж)</t>
  </si>
  <si>
    <t>9.2.</t>
  </si>
  <si>
    <t>замена участка стояка ХВС (кв.№№ 42,48):</t>
  </si>
  <si>
    <t>а</t>
  </si>
  <si>
    <t>устройство участка трубы  PPRC 32 (PN20)</t>
  </si>
  <si>
    <t>устройство муфты PPRC 32</t>
  </si>
  <si>
    <t>установка резьбы Ду 25 мм</t>
  </si>
  <si>
    <t>устройство тройника  PPRC 32*20*32</t>
  </si>
  <si>
    <t>устройство муфты PPRC с НР 20*1/2"</t>
  </si>
  <si>
    <t>ж</t>
  </si>
  <si>
    <t>устройство муфты PPRC с ВР 32*1"</t>
  </si>
  <si>
    <t>з</t>
  </si>
  <si>
    <t>и</t>
  </si>
  <si>
    <t>герметизация примыканий силиконовым герметиком</t>
  </si>
  <si>
    <t>к</t>
  </si>
  <si>
    <t>сварочные работы</t>
  </si>
  <si>
    <t>установка хомута на стояке ХВС (кв.27,43,53)</t>
  </si>
  <si>
    <t>устранение свища на стояке ХВС (кв.43)</t>
  </si>
  <si>
    <t>установка хомута на стояках ХВС (кв.27)</t>
  </si>
  <si>
    <t>замена вентиля на радиаторе (кв.№3):</t>
  </si>
  <si>
    <t>устройство крана шарового Giacomini Ду 20 мм</t>
  </si>
  <si>
    <t>установка резьбы Ду 20 мм</t>
  </si>
  <si>
    <t>устройство пробки радиаторной чугунной правой Ду 20 мм</t>
  </si>
  <si>
    <t>установка контргайки Ду 20 мм</t>
  </si>
  <si>
    <t>замена участка канализации в подвале:</t>
  </si>
  <si>
    <t>установка перехода канализационного на чугун Ду 110 *124мм+манжета</t>
  </si>
  <si>
    <t>смена канализационной трубы Ду 110 мм</t>
  </si>
  <si>
    <t>установка хомута на стояке ХВС (кв.№ 19,43)</t>
  </si>
  <si>
    <t>устранение свища на стояке ХВС (кв.№43)</t>
  </si>
  <si>
    <t>очистка подъездного козырька от снега с перекидыванием в валы толщ.более 50  см (1-6п)</t>
  </si>
  <si>
    <t>очистка подвальных козырьков от снега толщ.более 50см</t>
  </si>
  <si>
    <t>установка обналички (8эт пож.лестница)</t>
  </si>
  <si>
    <t>ремонт дверного доводчика со снятием и установкой (там.дв)</t>
  </si>
  <si>
    <t>закрытие двери (10эт мусоропровод) саморезами</t>
  </si>
  <si>
    <t>укрепление почтового ящика (1эт) на дюбель-гвозди</t>
  </si>
  <si>
    <t>Уборка мусора с общего балкона 2 эт</t>
  </si>
  <si>
    <t xml:space="preserve">Осмотр чердака на наличие течи   </t>
  </si>
  <si>
    <t>Ремонт дверного полотна (чердак)</t>
  </si>
  <si>
    <t>навеска дверного полотна (чердак) на навесы б/у</t>
  </si>
  <si>
    <t xml:space="preserve">осмотр чердака на наличие течи и слив воды </t>
  </si>
  <si>
    <t>переустановка б/у лотка L-3мп</t>
  </si>
  <si>
    <t>укрепление дверного полотна выход к мусоропроводу (11 эт)</t>
  </si>
  <si>
    <t xml:space="preserve">Устройство продухов в цоколе </t>
  </si>
  <si>
    <t>ремонт дверного полотна с заменой ДВП  (0,58*1,445м)  на штапике(8 эт незадымляемая лестница)</t>
  </si>
  <si>
    <t>ремонт (укреплением саморезами) дверного полотна с заменой ручек (11 эт, незадымляемая лестница)</t>
  </si>
  <si>
    <t xml:space="preserve">            ИТОГО по п. 9 :</t>
  </si>
  <si>
    <t>Управление многоквартирным домом</t>
  </si>
  <si>
    <t xml:space="preserve">   Сумма затрат по дому   :</t>
  </si>
  <si>
    <t>по управлению и обслуживанию</t>
  </si>
  <si>
    <t>МКД по ул.Парковая 14</t>
  </si>
  <si>
    <t>1. Содержание помещений общего пользования</t>
  </si>
  <si>
    <t xml:space="preserve">Отчет за 2020 г. </t>
  </si>
  <si>
    <t>Результат на 01.01.2020 г. ("+" экономия, "-" перерасход)</t>
  </si>
  <si>
    <r>
      <t>устройство угольника  PPRC 32/45</t>
    </r>
    <r>
      <rPr>
        <vertAlign val="superscript"/>
        <sz val="12"/>
        <rFont val="Arial"/>
        <family val="2"/>
        <charset val="204"/>
      </rPr>
      <t>0</t>
    </r>
  </si>
  <si>
    <r>
      <t>устройство угольника PPRC с НР 20/90</t>
    </r>
    <r>
      <rPr>
        <vertAlign val="superscript"/>
        <sz val="12"/>
        <rFont val="Arial"/>
        <family val="2"/>
        <charset val="204"/>
      </rPr>
      <t>0</t>
    </r>
  </si>
  <si>
    <t xml:space="preserve">Итого начислено населению </t>
  </si>
  <si>
    <t xml:space="preserve">Итого оплачено населением </t>
  </si>
  <si>
    <t>Доход от сдачи в аренду нежилых помещений(без НДС)</t>
  </si>
  <si>
    <t>Результат накоплением "+" - экономия "-" - перерасход</t>
  </si>
  <si>
    <t>Результат за 2020 год "+" - экономия "-" - перерасход</t>
  </si>
  <si>
    <t>Текущий ремонт электрооборудования (непредвиденные работы)</t>
  </si>
  <si>
    <t>Текущий ремонт систем водоснабжения и водоотведения (непредвиденные работы)</t>
  </si>
  <si>
    <t>Текущий ремонт  конструкт.элементов (непредвиденные работы)</t>
  </si>
  <si>
    <t>1.5.</t>
  </si>
  <si>
    <t>1.7.</t>
  </si>
  <si>
    <t>1.8.</t>
  </si>
  <si>
    <t>1.9.</t>
  </si>
  <si>
    <t>1.10.</t>
  </si>
  <si>
    <t>1.11.</t>
  </si>
  <si>
    <t>1.12.</t>
  </si>
  <si>
    <t xml:space="preserve"> 3.1.</t>
  </si>
  <si>
    <t>3.2.</t>
  </si>
  <si>
    <t>3.3.</t>
  </si>
  <si>
    <t>3.4.</t>
  </si>
  <si>
    <t>3.5.</t>
  </si>
  <si>
    <t>3.6.</t>
  </si>
  <si>
    <t>3.7.</t>
  </si>
  <si>
    <t>3.8.</t>
  </si>
  <si>
    <t>3.9.</t>
  </si>
  <si>
    <t xml:space="preserve">   4. Подготовка многоквартирного дома к сезонной эксплуатации</t>
  </si>
  <si>
    <t>4.5.</t>
  </si>
  <si>
    <t>4.6.</t>
  </si>
  <si>
    <t>4.7.</t>
  </si>
  <si>
    <t xml:space="preserve">   5. Проведение технических осмотров и мелкий ремонт</t>
  </si>
  <si>
    <t>5.1.</t>
  </si>
  <si>
    <t>5.2.</t>
  </si>
  <si>
    <t>5.3.</t>
  </si>
  <si>
    <t>5.4.</t>
  </si>
  <si>
    <t>5.5.</t>
  </si>
  <si>
    <t>6.1</t>
  </si>
  <si>
    <t xml:space="preserve">            ИТОГО по п. 6 :</t>
  </si>
  <si>
    <t>8.</t>
  </si>
  <si>
    <t>9.3.</t>
  </si>
  <si>
    <t>9.4.</t>
  </si>
  <si>
    <t>9.5.</t>
  </si>
  <si>
    <t>10.1.</t>
  </si>
  <si>
    <t xml:space="preserve"> 9. Поверка и обслуживание общедомовых приборов учета.</t>
  </si>
  <si>
    <t xml:space="preserve">  10. Текущий ремонт   Непредвиденные работы</t>
  </si>
  <si>
    <t>10.2.</t>
  </si>
  <si>
    <t>10.3.</t>
  </si>
  <si>
    <t xml:space="preserve">            ИТОГО по п. 10 :</t>
  </si>
  <si>
    <t>видеонаблюдение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</si>
</sst>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sz val="12"/>
      <color indexed="8"/>
      <name val="Calibri"/>
      <family val="2"/>
      <charset val="204"/>
    </font>
    <font>
      <sz val="11"/>
      <name val="Arial Cyr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11" fillId="0" borderId="0" xfId="1" applyNumberFormat="1" applyFont="1"/>
    <xf numFmtId="0" fontId="11" fillId="0" borderId="0" xfId="1" applyFont="1"/>
    <xf numFmtId="0" fontId="4" fillId="0" borderId="0" xfId="0" applyFont="1" applyFill="1" applyAlignment="1">
      <alignment vertical="center"/>
    </xf>
    <xf numFmtId="2" fontId="4" fillId="0" borderId="0" xfId="1" applyNumberFormat="1" applyFont="1"/>
    <xf numFmtId="2" fontId="3" fillId="0" borderId="1" xfId="2" applyNumberFormat="1" applyFont="1" applyBorder="1" applyAlignment="1">
      <alignment wrapText="1"/>
    </xf>
    <xf numFmtId="2" fontId="7" fillId="0" borderId="1" xfId="0" applyNumberFormat="1" applyFont="1" applyFill="1" applyBorder="1" applyAlignment="1">
      <alignment vertical="center" wrapText="1"/>
    </xf>
    <xf numFmtId="2" fontId="6" fillId="0" borderId="2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6" fillId="0" borderId="5" xfId="0" applyNumberFormat="1" applyFont="1" applyFill="1" applyBorder="1" applyAlignment="1">
      <alignment vertical="center" wrapText="1"/>
    </xf>
    <xf numFmtId="2" fontId="6" fillId="0" borderId="0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16" fontId="6" fillId="0" borderId="3" xfId="0" applyNumberFormat="1" applyFont="1" applyFill="1" applyBorder="1" applyAlignment="1">
      <alignment horizontal="center" vertical="center"/>
    </xf>
    <xf numFmtId="16" fontId="6" fillId="0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34"/>
  <sheetViews>
    <sheetView tabSelected="1" topLeftCell="A109" workbookViewId="0">
      <selection activeCell="B124" sqref="B124"/>
    </sheetView>
  </sheetViews>
  <sheetFormatPr defaultColWidth="9.109375" defaultRowHeight="15.6"/>
  <cols>
    <col min="1" max="1" width="9" style="20" customWidth="1"/>
    <col min="2" max="2" width="77.88671875" style="21" customWidth="1"/>
    <col min="3" max="3" width="15.88671875" style="20" customWidth="1"/>
    <col min="4" max="201" width="9.109375" style="21"/>
    <col min="202" max="202" width="5" style="21" customWidth="1"/>
    <col min="203" max="203" width="46" style="21" customWidth="1"/>
    <col min="204" max="213" width="9.33203125" style="21" customWidth="1"/>
    <col min="214" max="16384" width="9.109375" style="21"/>
  </cols>
  <sheetData>
    <row r="1" spans="1:3" s="18" customFormat="1">
      <c r="A1" s="46" t="s">
        <v>139</v>
      </c>
      <c r="B1" s="46"/>
      <c r="C1" s="22"/>
    </row>
    <row r="2" spans="1:3" s="18" customFormat="1">
      <c r="A2" s="46" t="s">
        <v>136</v>
      </c>
      <c r="B2" s="46"/>
      <c r="C2" s="22"/>
    </row>
    <row r="3" spans="1:3" s="18" customFormat="1">
      <c r="A3" s="46" t="s">
        <v>137</v>
      </c>
      <c r="B3" s="46"/>
      <c r="C3" s="22"/>
    </row>
    <row r="4" spans="1:3" s="18" customFormat="1">
      <c r="A4" s="23"/>
      <c r="B4" s="23"/>
      <c r="C4" s="22"/>
    </row>
    <row r="5" spans="1:3" s="5" customFormat="1">
      <c r="A5" s="2"/>
      <c r="B5" s="3" t="s">
        <v>140</v>
      </c>
      <c r="C5" s="4">
        <v>212895.73412000027</v>
      </c>
    </row>
    <row r="6" spans="1:3" s="5" customFormat="1">
      <c r="A6" s="2"/>
      <c r="B6" s="6" t="s">
        <v>138</v>
      </c>
      <c r="C6" s="35"/>
    </row>
    <row r="7" spans="1:3" s="5" customFormat="1">
      <c r="A7" s="40" t="s">
        <v>0</v>
      </c>
      <c r="B7" s="7" t="s">
        <v>1</v>
      </c>
      <c r="C7" s="36">
        <v>23783.007999999998</v>
      </c>
    </row>
    <row r="8" spans="1:3" s="5" customFormat="1">
      <c r="A8" s="40" t="s">
        <v>5</v>
      </c>
      <c r="B8" s="9" t="s">
        <v>2</v>
      </c>
      <c r="C8" s="37">
        <v>36083.896000000001</v>
      </c>
    </row>
    <row r="9" spans="1:3" s="5" customFormat="1">
      <c r="A9" s="40" t="s">
        <v>8</v>
      </c>
      <c r="B9" s="9" t="s">
        <v>3</v>
      </c>
      <c r="C9" s="37">
        <v>7702.7040000000015</v>
      </c>
    </row>
    <row r="10" spans="1:3" s="5" customFormat="1">
      <c r="A10" s="40" t="s">
        <v>10</v>
      </c>
      <c r="B10" s="9" t="s">
        <v>4</v>
      </c>
      <c r="C10" s="37">
        <v>1035.3327999999999</v>
      </c>
    </row>
    <row r="11" spans="1:3" s="5" customFormat="1">
      <c r="A11" s="40" t="s">
        <v>151</v>
      </c>
      <c r="B11" s="9" t="s">
        <v>6</v>
      </c>
      <c r="C11" s="37">
        <v>14776.320000000005</v>
      </c>
    </row>
    <row r="12" spans="1:3" s="5" customFormat="1">
      <c r="A12" s="40" t="s">
        <v>12</v>
      </c>
      <c r="B12" s="9" t="s">
        <v>7</v>
      </c>
      <c r="C12" s="37">
        <v>51313.852799999993</v>
      </c>
    </row>
    <row r="13" spans="1:3" s="5" customFormat="1" ht="45">
      <c r="A13" s="40" t="s">
        <v>152</v>
      </c>
      <c r="B13" s="9" t="s">
        <v>9</v>
      </c>
      <c r="C13" s="37">
        <v>10080.615800000001</v>
      </c>
    </row>
    <row r="14" spans="1:3" s="19" customFormat="1" ht="30">
      <c r="A14" s="40" t="s">
        <v>153</v>
      </c>
      <c r="B14" s="9" t="s">
        <v>11</v>
      </c>
      <c r="C14" s="36">
        <v>919.94</v>
      </c>
    </row>
    <row r="15" spans="1:3" s="5" customFormat="1">
      <c r="A15" s="40" t="s">
        <v>154</v>
      </c>
      <c r="B15" s="9" t="s">
        <v>13</v>
      </c>
      <c r="C15" s="37">
        <v>1987.6009999999999</v>
      </c>
    </row>
    <row r="16" spans="1:3" s="5" customFormat="1">
      <c r="A16" s="40" t="s">
        <v>155</v>
      </c>
      <c r="B16" s="9" t="s">
        <v>14</v>
      </c>
      <c r="C16" s="37">
        <v>60750</v>
      </c>
    </row>
    <row r="17" spans="1:3" s="5" customFormat="1">
      <c r="A17" s="40" t="s">
        <v>156</v>
      </c>
      <c r="B17" s="9" t="s">
        <v>14</v>
      </c>
      <c r="C17" s="37">
        <v>62550</v>
      </c>
    </row>
    <row r="18" spans="1:3" s="5" customFormat="1">
      <c r="A18" s="40" t="s">
        <v>157</v>
      </c>
      <c r="B18" s="9" t="s">
        <v>15</v>
      </c>
      <c r="C18" s="37">
        <v>11484</v>
      </c>
    </row>
    <row r="19" spans="1:3" s="5" customFormat="1">
      <c r="A19" s="8"/>
      <c r="B19" s="11" t="s">
        <v>16</v>
      </c>
      <c r="C19" s="4">
        <f>SUM(C7:C18)</f>
        <v>282467.27039999998</v>
      </c>
    </row>
    <row r="20" spans="1:3" s="5" customFormat="1">
      <c r="A20" s="12"/>
      <c r="B20" s="13" t="s">
        <v>17</v>
      </c>
      <c r="C20" s="38"/>
    </row>
    <row r="21" spans="1:3" s="5" customFormat="1" ht="15">
      <c r="A21" s="8" t="s">
        <v>18</v>
      </c>
      <c r="B21" s="9" t="s">
        <v>19</v>
      </c>
      <c r="C21" s="37">
        <v>5950.0800000000008</v>
      </c>
    </row>
    <row r="22" spans="1:3" s="5" customFormat="1" ht="15">
      <c r="A22" s="8" t="s">
        <v>20</v>
      </c>
      <c r="B22" s="9" t="s">
        <v>21</v>
      </c>
      <c r="C22" s="37">
        <v>13575.743999999999</v>
      </c>
    </row>
    <row r="23" spans="1:3" s="5" customFormat="1" ht="15">
      <c r="A23" s="8" t="s">
        <v>22</v>
      </c>
      <c r="B23" s="9" t="s">
        <v>23</v>
      </c>
      <c r="C23" s="37">
        <v>17143.988399999998</v>
      </c>
    </row>
    <row r="24" spans="1:3" s="5" customFormat="1" ht="15">
      <c r="A24" s="8" t="s">
        <v>24</v>
      </c>
      <c r="B24" s="9" t="s">
        <v>25</v>
      </c>
      <c r="C24" s="37">
        <v>358.92</v>
      </c>
    </row>
    <row r="25" spans="1:3" s="5" customFormat="1" ht="15">
      <c r="A25" s="8" t="s">
        <v>26</v>
      </c>
      <c r="B25" s="9" t="s">
        <v>27</v>
      </c>
      <c r="C25" s="37">
        <v>18241.328000000001</v>
      </c>
    </row>
    <row r="26" spans="1:3" s="5" customFormat="1" ht="15">
      <c r="A26" s="8" t="s">
        <v>28</v>
      </c>
      <c r="B26" s="9" t="s">
        <v>29</v>
      </c>
      <c r="C26" s="37">
        <v>705.59999999999991</v>
      </c>
    </row>
    <row r="27" spans="1:3" s="5" customFormat="1">
      <c r="A27" s="8"/>
      <c r="B27" s="11" t="s">
        <v>30</v>
      </c>
      <c r="C27" s="4">
        <f>SUM(C21:C26)</f>
        <v>55975.660399999993</v>
      </c>
    </row>
    <row r="28" spans="1:3" s="5" customFormat="1" ht="31.2">
      <c r="A28" s="14"/>
      <c r="B28" s="15" t="s">
        <v>31</v>
      </c>
      <c r="C28" s="16"/>
    </row>
    <row r="29" spans="1:3" s="5" customFormat="1" ht="15">
      <c r="A29" s="41" t="s">
        <v>158</v>
      </c>
      <c r="B29" s="9" t="s">
        <v>32</v>
      </c>
      <c r="C29" s="37">
        <v>6629.2589999999982</v>
      </c>
    </row>
    <row r="30" spans="1:3" s="5" customFormat="1" ht="15">
      <c r="A30" s="42" t="s">
        <v>159</v>
      </c>
      <c r="B30" s="9" t="s">
        <v>33</v>
      </c>
      <c r="C30" s="37">
        <v>3335.3669999999993</v>
      </c>
    </row>
    <row r="31" spans="1:3" s="5" customFormat="1" ht="15">
      <c r="A31" s="42" t="s">
        <v>160</v>
      </c>
      <c r="B31" s="9" t="s">
        <v>34</v>
      </c>
      <c r="C31" s="37">
        <v>6643.8900000000012</v>
      </c>
    </row>
    <row r="32" spans="1:3" s="5" customFormat="1" ht="15">
      <c r="A32" s="42" t="s">
        <v>161</v>
      </c>
      <c r="B32" s="9" t="s">
        <v>35</v>
      </c>
      <c r="C32" s="37">
        <v>1188.0999999999999</v>
      </c>
    </row>
    <row r="33" spans="1:3" s="5" customFormat="1" ht="15">
      <c r="A33" s="42" t="s">
        <v>162</v>
      </c>
      <c r="B33" s="9" t="s">
        <v>36</v>
      </c>
      <c r="C33" s="37">
        <v>13968.60075</v>
      </c>
    </row>
    <row r="34" spans="1:3" s="5" customFormat="1" ht="15">
      <c r="A34" s="42" t="s">
        <v>163</v>
      </c>
      <c r="B34" s="9" t="s">
        <v>37</v>
      </c>
      <c r="C34" s="37">
        <v>11963.498299999999</v>
      </c>
    </row>
    <row r="35" spans="1:3" s="5" customFormat="1" ht="30">
      <c r="A35" s="24" t="s">
        <v>164</v>
      </c>
      <c r="B35" s="9" t="s">
        <v>38</v>
      </c>
      <c r="C35" s="37">
        <v>512</v>
      </c>
    </row>
    <row r="36" spans="1:3" s="5" customFormat="1" ht="45">
      <c r="A36" s="24" t="s">
        <v>165</v>
      </c>
      <c r="B36" s="9" t="s">
        <v>39</v>
      </c>
      <c r="C36" s="37">
        <v>4504.24</v>
      </c>
    </row>
    <row r="37" spans="1:3" s="5" customFormat="1" ht="19.5" customHeight="1">
      <c r="A37" s="24" t="s">
        <v>166</v>
      </c>
      <c r="B37" s="9" t="s">
        <v>40</v>
      </c>
      <c r="C37" s="37">
        <v>3080.3490000000002</v>
      </c>
    </row>
    <row r="38" spans="1:3" s="5" customFormat="1">
      <c r="A38" s="24"/>
      <c r="B38" s="11" t="s">
        <v>41</v>
      </c>
      <c r="C38" s="4">
        <f>SUM(C29:C37)</f>
        <v>51825.304049999992</v>
      </c>
    </row>
    <row r="39" spans="1:3" s="5" customFormat="1" ht="31.2">
      <c r="A39" s="10"/>
      <c r="B39" s="6" t="s">
        <v>167</v>
      </c>
      <c r="C39" s="37"/>
    </row>
    <row r="40" spans="1:3" s="5" customFormat="1" ht="30">
      <c r="A40" s="40" t="s">
        <v>49</v>
      </c>
      <c r="B40" s="9" t="s">
        <v>42</v>
      </c>
      <c r="C40" s="37"/>
    </row>
    <row r="41" spans="1:3" s="19" customFormat="1">
      <c r="A41" s="40" t="s">
        <v>51</v>
      </c>
      <c r="B41" s="9" t="s">
        <v>43</v>
      </c>
      <c r="C41" s="37">
        <v>58555.53</v>
      </c>
    </row>
    <row r="42" spans="1:3" s="19" customFormat="1">
      <c r="A42" s="40" t="s">
        <v>53</v>
      </c>
      <c r="B42" s="9" t="s">
        <v>44</v>
      </c>
      <c r="C42" s="37">
        <v>9148.9580000000005</v>
      </c>
    </row>
    <row r="43" spans="1:3" s="19" customFormat="1">
      <c r="A43" s="40" t="s">
        <v>55</v>
      </c>
      <c r="B43" s="9" t="s">
        <v>45</v>
      </c>
      <c r="C43" s="37">
        <v>674.19599999999991</v>
      </c>
    </row>
    <row r="44" spans="1:3" s="19" customFormat="1">
      <c r="A44" s="40" t="s">
        <v>168</v>
      </c>
      <c r="B44" s="9" t="s">
        <v>46</v>
      </c>
      <c r="C44" s="37">
        <v>9687.1319999999996</v>
      </c>
    </row>
    <row r="45" spans="1:3" s="19" customFormat="1">
      <c r="A45" s="40" t="s">
        <v>169</v>
      </c>
      <c r="B45" s="9" t="s">
        <v>47</v>
      </c>
      <c r="C45" s="37">
        <v>8186.08</v>
      </c>
    </row>
    <row r="46" spans="1:3" s="5" customFormat="1">
      <c r="A46" s="40" t="s">
        <v>170</v>
      </c>
      <c r="B46" s="9" t="s">
        <v>48</v>
      </c>
      <c r="C46" s="37">
        <v>8397.7800000000007</v>
      </c>
    </row>
    <row r="47" spans="1:3" s="5" customFormat="1">
      <c r="A47" s="8"/>
      <c r="B47" s="11" t="s">
        <v>58</v>
      </c>
      <c r="C47" s="4">
        <f>SUM(C40:C46)</f>
        <v>94649.675999999992</v>
      </c>
    </row>
    <row r="48" spans="1:3" s="5" customFormat="1" ht="18.75" customHeight="1">
      <c r="A48" s="14"/>
      <c r="B48" s="15" t="s">
        <v>171</v>
      </c>
      <c r="C48" s="16"/>
    </row>
    <row r="49" spans="1:3" s="5" customFormat="1" ht="30">
      <c r="A49" s="8" t="s">
        <v>172</v>
      </c>
      <c r="B49" s="9" t="s">
        <v>50</v>
      </c>
      <c r="C49" s="37">
        <v>8140.6310000000003</v>
      </c>
    </row>
    <row r="50" spans="1:3" s="5" customFormat="1" ht="37.5" customHeight="1">
      <c r="A50" s="8" t="s">
        <v>173</v>
      </c>
      <c r="B50" s="9" t="s">
        <v>52</v>
      </c>
      <c r="C50" s="37">
        <v>32562.524000000001</v>
      </c>
    </row>
    <row r="51" spans="1:3" s="5" customFormat="1" ht="30">
      <c r="A51" s="8" t="s">
        <v>174</v>
      </c>
      <c r="B51" s="9" t="s">
        <v>54</v>
      </c>
      <c r="C51" s="37">
        <v>24421.893</v>
      </c>
    </row>
    <row r="52" spans="1:3" s="5" customFormat="1" ht="15">
      <c r="A52" s="8" t="s">
        <v>175</v>
      </c>
      <c r="B52" s="9" t="s">
        <v>56</v>
      </c>
      <c r="C52" s="37">
        <v>1742.3</v>
      </c>
    </row>
    <row r="53" spans="1:3" s="5" customFormat="1" ht="30">
      <c r="A53" s="8" t="s">
        <v>176</v>
      </c>
      <c r="B53" s="9" t="s">
        <v>57</v>
      </c>
      <c r="C53" s="37">
        <v>41157.708000000006</v>
      </c>
    </row>
    <row r="54" spans="1:3" s="5" customFormat="1">
      <c r="A54" s="43"/>
      <c r="B54" s="11" t="s">
        <v>61</v>
      </c>
      <c r="C54" s="4">
        <f>SUM(C49:C53)</f>
        <v>108025.05600000001</v>
      </c>
    </row>
    <row r="55" spans="1:3" s="5" customFormat="1" ht="30">
      <c r="A55" s="44" t="s">
        <v>62</v>
      </c>
      <c r="B55" s="9" t="s">
        <v>59</v>
      </c>
      <c r="C55" s="37">
        <v>45620.592000000004</v>
      </c>
    </row>
    <row r="56" spans="1:3" s="5" customFormat="1">
      <c r="A56" s="44" t="s">
        <v>177</v>
      </c>
      <c r="B56" s="9" t="s">
        <v>60</v>
      </c>
      <c r="C56" s="37">
        <v>12892.776000000005</v>
      </c>
    </row>
    <row r="57" spans="1:3" s="5" customFormat="1">
      <c r="A57" s="17"/>
      <c r="B57" s="11" t="s">
        <v>178</v>
      </c>
      <c r="C57" s="4">
        <f>SUM(C55:C56)</f>
        <v>58513.368000000009</v>
      </c>
    </row>
    <row r="58" spans="1:3" s="5" customFormat="1">
      <c r="A58" s="44" t="s">
        <v>64</v>
      </c>
      <c r="B58" s="11" t="s">
        <v>63</v>
      </c>
      <c r="C58" s="4">
        <v>783.85199999999998</v>
      </c>
    </row>
    <row r="59" spans="1:3" s="5" customFormat="1">
      <c r="A59" s="44" t="s">
        <v>179</v>
      </c>
      <c r="B59" s="11" t="s">
        <v>65</v>
      </c>
      <c r="C59" s="4">
        <v>1007.3600000000001</v>
      </c>
    </row>
    <row r="60" spans="1:3" s="5" customFormat="1">
      <c r="A60" s="17"/>
      <c r="B60" s="15" t="s">
        <v>184</v>
      </c>
      <c r="C60" s="39"/>
    </row>
    <row r="61" spans="1:3" s="5" customFormat="1" ht="15">
      <c r="A61" s="8" t="s">
        <v>72</v>
      </c>
      <c r="B61" s="9" t="s">
        <v>66</v>
      </c>
      <c r="C61" s="37">
        <v>4341.8400000000011</v>
      </c>
    </row>
    <row r="62" spans="1:3" s="5" customFormat="1" ht="15">
      <c r="A62" s="8" t="s">
        <v>89</v>
      </c>
      <c r="B62" s="9" t="s">
        <v>67</v>
      </c>
      <c r="C62" s="37">
        <v>3272.1599999999994</v>
      </c>
    </row>
    <row r="63" spans="1:3" s="5" customFormat="1" ht="30">
      <c r="A63" s="8" t="s">
        <v>180</v>
      </c>
      <c r="B63" s="9" t="s">
        <v>68</v>
      </c>
      <c r="C63" s="37">
        <v>3185.8799999999992</v>
      </c>
    </row>
    <row r="64" spans="1:3" s="5" customFormat="1" ht="30">
      <c r="A64" s="8" t="s">
        <v>181</v>
      </c>
      <c r="B64" s="9" t="s">
        <v>69</v>
      </c>
      <c r="C64" s="37">
        <v>3185.8799999999992</v>
      </c>
    </row>
    <row r="65" spans="1:3" s="5" customFormat="1" ht="45">
      <c r="A65" s="8" t="s">
        <v>182</v>
      </c>
      <c r="B65" s="9" t="s">
        <v>70</v>
      </c>
      <c r="C65" s="37">
        <v>6371.7599999999984</v>
      </c>
    </row>
    <row r="66" spans="1:3" s="5" customFormat="1" ht="15">
      <c r="A66" s="8"/>
      <c r="B66" s="9" t="s">
        <v>71</v>
      </c>
      <c r="C66" s="37">
        <v>14934</v>
      </c>
    </row>
    <row r="67" spans="1:3" s="5" customFormat="1">
      <c r="A67" s="16"/>
      <c r="B67" s="11" t="s">
        <v>133</v>
      </c>
      <c r="C67" s="4">
        <f>SUM(C61:C66)</f>
        <v>35291.519999999997</v>
      </c>
    </row>
    <row r="68" spans="1:3" s="5" customFormat="1">
      <c r="A68" s="45"/>
      <c r="B68" s="15" t="s">
        <v>185</v>
      </c>
      <c r="C68" s="39"/>
    </row>
    <row r="69" spans="1:3" s="5" customFormat="1">
      <c r="A69" s="45" t="s">
        <v>183</v>
      </c>
      <c r="B69" s="11" t="s">
        <v>148</v>
      </c>
      <c r="C69" s="37"/>
    </row>
    <row r="70" spans="1:3" s="5" customFormat="1" ht="30">
      <c r="A70" s="8"/>
      <c r="B70" s="9" t="s">
        <v>73</v>
      </c>
      <c r="C70" s="37">
        <v>7746.25</v>
      </c>
    </row>
    <row r="71" spans="1:3" s="5" customFormat="1" ht="15">
      <c r="A71" s="8"/>
      <c r="B71" s="9" t="s">
        <v>74</v>
      </c>
      <c r="C71" s="37">
        <v>370.31</v>
      </c>
    </row>
    <row r="72" spans="1:3" s="5" customFormat="1" ht="30">
      <c r="A72" s="8"/>
      <c r="B72" s="9" t="s">
        <v>75</v>
      </c>
      <c r="C72" s="37">
        <v>2583.6799999999998</v>
      </c>
    </row>
    <row r="73" spans="1:3" s="5" customFormat="1" ht="31.2">
      <c r="A73" s="10"/>
      <c r="B73" s="11" t="s">
        <v>76</v>
      </c>
      <c r="C73" s="37">
        <v>5272.71</v>
      </c>
    </row>
    <row r="74" spans="1:3" s="5" customFormat="1" ht="15">
      <c r="A74" s="10"/>
      <c r="B74" s="9" t="s">
        <v>77</v>
      </c>
      <c r="C74" s="37">
        <v>0</v>
      </c>
    </row>
    <row r="75" spans="1:3" s="5" customFormat="1" ht="15">
      <c r="A75" s="10" t="s">
        <v>78</v>
      </c>
      <c r="B75" s="9" t="s">
        <v>79</v>
      </c>
      <c r="C75" s="37">
        <v>0</v>
      </c>
    </row>
    <row r="76" spans="1:3" s="5" customFormat="1" ht="15">
      <c r="A76" s="10" t="s">
        <v>80</v>
      </c>
      <c r="B76" s="9" t="s">
        <v>81</v>
      </c>
      <c r="C76" s="37">
        <v>0</v>
      </c>
    </row>
    <row r="77" spans="1:3" s="5" customFormat="1" ht="15">
      <c r="A77" s="10" t="s">
        <v>82</v>
      </c>
      <c r="B77" s="9" t="s">
        <v>83</v>
      </c>
      <c r="C77" s="37">
        <v>0</v>
      </c>
    </row>
    <row r="78" spans="1:3" s="5" customFormat="1" ht="15" customHeight="1">
      <c r="A78" s="10" t="s">
        <v>84</v>
      </c>
      <c r="B78" s="25" t="s">
        <v>85</v>
      </c>
      <c r="C78" s="37">
        <v>0</v>
      </c>
    </row>
    <row r="79" spans="1:3" s="5" customFormat="1" ht="15">
      <c r="A79" s="10" t="s">
        <v>86</v>
      </c>
      <c r="B79" s="9" t="s">
        <v>87</v>
      </c>
      <c r="C79" s="37">
        <v>0</v>
      </c>
    </row>
    <row r="80" spans="1:3" s="5" customFormat="1" ht="15">
      <c r="A80" s="8"/>
      <c r="B80" s="9" t="s">
        <v>88</v>
      </c>
      <c r="C80" s="37">
        <v>370.31</v>
      </c>
    </row>
    <row r="81" spans="1:3" s="5" customFormat="1" ht="31.2">
      <c r="A81" s="45" t="s">
        <v>186</v>
      </c>
      <c r="B81" s="11" t="s">
        <v>149</v>
      </c>
      <c r="C81" s="37"/>
    </row>
    <row r="82" spans="1:3" s="5" customFormat="1">
      <c r="A82" s="10"/>
      <c r="B82" s="11" t="s">
        <v>90</v>
      </c>
      <c r="C82" s="37"/>
    </row>
    <row r="83" spans="1:3" s="5" customFormat="1" ht="15">
      <c r="A83" s="10" t="s">
        <v>91</v>
      </c>
      <c r="B83" s="9" t="s">
        <v>92</v>
      </c>
      <c r="C83" s="37">
        <v>1500.81</v>
      </c>
    </row>
    <row r="84" spans="1:3" s="5" customFormat="1" ht="15">
      <c r="A84" s="10" t="s">
        <v>78</v>
      </c>
      <c r="B84" s="9" t="s">
        <v>93</v>
      </c>
      <c r="C84" s="37">
        <v>678.8</v>
      </c>
    </row>
    <row r="85" spans="1:3" s="5" customFormat="1" ht="15">
      <c r="A85" s="10" t="s">
        <v>80</v>
      </c>
      <c r="B85" s="9" t="s">
        <v>94</v>
      </c>
      <c r="C85" s="37">
        <v>142.06</v>
      </c>
    </row>
    <row r="86" spans="1:3" s="5" customFormat="1" ht="17.399999999999999">
      <c r="A86" s="10" t="s">
        <v>82</v>
      </c>
      <c r="B86" s="9" t="s">
        <v>141</v>
      </c>
      <c r="C86" s="37">
        <v>176.76</v>
      </c>
    </row>
    <row r="87" spans="1:3" s="5" customFormat="1" ht="15">
      <c r="A87" s="10" t="s">
        <v>84</v>
      </c>
      <c r="B87" s="9" t="s">
        <v>95</v>
      </c>
      <c r="C87" s="37">
        <v>169.63</v>
      </c>
    </row>
    <row r="88" spans="1:3" s="5" customFormat="1" ht="15">
      <c r="A88" s="10" t="s">
        <v>86</v>
      </c>
      <c r="B88" s="9" t="s">
        <v>96</v>
      </c>
      <c r="C88" s="37">
        <v>404.75</v>
      </c>
    </row>
    <row r="89" spans="1:3" s="5" customFormat="1" ht="15">
      <c r="A89" s="10" t="s">
        <v>97</v>
      </c>
      <c r="B89" s="9" t="s">
        <v>98</v>
      </c>
      <c r="C89" s="37">
        <v>809.5</v>
      </c>
    </row>
    <row r="90" spans="1:3" s="5" customFormat="1" ht="17.399999999999999">
      <c r="A90" s="10" t="s">
        <v>99</v>
      </c>
      <c r="B90" s="9" t="s">
        <v>142</v>
      </c>
      <c r="C90" s="37">
        <v>176.76</v>
      </c>
    </row>
    <row r="91" spans="1:3" s="5" customFormat="1" ht="15">
      <c r="A91" s="10" t="s">
        <v>100</v>
      </c>
      <c r="B91" s="9" t="s">
        <v>101</v>
      </c>
      <c r="C91" s="37">
        <v>40.451999999999998</v>
      </c>
    </row>
    <row r="92" spans="1:3" s="5" customFormat="1" ht="15">
      <c r="A92" s="10" t="s">
        <v>102</v>
      </c>
      <c r="B92" s="9" t="s">
        <v>103</v>
      </c>
      <c r="C92" s="37">
        <v>663.48</v>
      </c>
    </row>
    <row r="93" spans="1:3" s="5" customFormat="1" ht="15">
      <c r="A93" s="8"/>
      <c r="B93" s="9" t="s">
        <v>104</v>
      </c>
      <c r="C93" s="37">
        <v>335.34000000000003</v>
      </c>
    </row>
    <row r="94" spans="1:3" s="5" customFormat="1" ht="15">
      <c r="A94" s="8"/>
      <c r="B94" s="9" t="s">
        <v>105</v>
      </c>
      <c r="C94" s="37">
        <v>331.74</v>
      </c>
    </row>
    <row r="95" spans="1:3" s="5" customFormat="1" ht="15">
      <c r="A95" s="8"/>
      <c r="B95" s="9" t="s">
        <v>106</v>
      </c>
      <c r="C95" s="37">
        <v>111.78</v>
      </c>
    </row>
    <row r="96" spans="1:3" s="5" customFormat="1">
      <c r="A96" s="10"/>
      <c r="B96" s="11" t="s">
        <v>107</v>
      </c>
      <c r="C96" s="37">
        <v>0</v>
      </c>
    </row>
    <row r="97" spans="1:3" s="5" customFormat="1" ht="15">
      <c r="A97" s="10" t="s">
        <v>91</v>
      </c>
      <c r="B97" s="9" t="s">
        <v>108</v>
      </c>
      <c r="C97" s="37">
        <v>918.01</v>
      </c>
    </row>
    <row r="98" spans="1:3" s="5" customFormat="1" ht="15">
      <c r="A98" s="10" t="s">
        <v>78</v>
      </c>
      <c r="B98" s="9" t="s">
        <v>109</v>
      </c>
      <c r="C98" s="37">
        <v>362.72</v>
      </c>
    </row>
    <row r="99" spans="1:3" s="5" customFormat="1" ht="15">
      <c r="A99" s="10" t="s">
        <v>80</v>
      </c>
      <c r="B99" s="9" t="s">
        <v>110</v>
      </c>
      <c r="C99" s="37">
        <v>523.4</v>
      </c>
    </row>
    <row r="100" spans="1:3" s="5" customFormat="1" ht="15">
      <c r="A100" s="10" t="s">
        <v>82</v>
      </c>
      <c r="B100" s="9" t="s">
        <v>101</v>
      </c>
      <c r="C100" s="37">
        <v>60.677999999999997</v>
      </c>
    </row>
    <row r="101" spans="1:3" s="5" customFormat="1" ht="15">
      <c r="A101" s="10" t="s">
        <v>84</v>
      </c>
      <c r="B101" s="9" t="s">
        <v>103</v>
      </c>
      <c r="C101" s="37">
        <v>331.74</v>
      </c>
    </row>
    <row r="102" spans="1:3" s="5" customFormat="1" ht="15">
      <c r="A102" s="10" t="s">
        <v>86</v>
      </c>
      <c r="B102" s="9" t="s">
        <v>111</v>
      </c>
      <c r="C102" s="37">
        <v>70.400000000000006</v>
      </c>
    </row>
    <row r="103" spans="1:3" s="5" customFormat="1">
      <c r="A103" s="10"/>
      <c r="B103" s="11" t="s">
        <v>112</v>
      </c>
      <c r="C103" s="37">
        <v>0</v>
      </c>
    </row>
    <row r="104" spans="1:3" s="5" customFormat="1" ht="15">
      <c r="A104" s="10" t="s">
        <v>91</v>
      </c>
      <c r="B104" s="9" t="s">
        <v>113</v>
      </c>
      <c r="C104" s="37">
        <v>339.83</v>
      </c>
    </row>
    <row r="105" spans="1:3" s="5" customFormat="1" ht="15">
      <c r="A105" s="10" t="s">
        <v>78</v>
      </c>
      <c r="B105" s="9" t="s">
        <v>114</v>
      </c>
      <c r="C105" s="37">
        <v>1419.74</v>
      </c>
    </row>
    <row r="106" spans="1:3" s="5" customFormat="1" ht="15">
      <c r="A106" s="10" t="s">
        <v>80</v>
      </c>
      <c r="B106" s="9" t="s">
        <v>101</v>
      </c>
      <c r="C106" s="37">
        <v>60.677999999999997</v>
      </c>
    </row>
    <row r="107" spans="1:3" s="5" customFormat="1" ht="15">
      <c r="A107" s="8"/>
      <c r="B107" s="9" t="s">
        <v>115</v>
      </c>
      <c r="C107" s="37">
        <v>223.56</v>
      </c>
    </row>
    <row r="108" spans="1:3" s="5" customFormat="1" ht="15">
      <c r="A108" s="8"/>
      <c r="B108" s="9" t="s">
        <v>116</v>
      </c>
      <c r="C108" s="37">
        <v>331.74</v>
      </c>
    </row>
    <row r="109" spans="1:3" s="5" customFormat="1">
      <c r="A109" s="45" t="s">
        <v>187</v>
      </c>
      <c r="B109" s="11" t="s">
        <v>150</v>
      </c>
      <c r="C109" s="37"/>
    </row>
    <row r="110" spans="1:3" s="5" customFormat="1" ht="30">
      <c r="A110" s="8"/>
      <c r="B110" s="9" t="s">
        <v>117</v>
      </c>
      <c r="C110" s="37">
        <v>689.52</v>
      </c>
    </row>
    <row r="111" spans="1:3" s="5" customFormat="1" ht="15">
      <c r="A111" s="8"/>
      <c r="B111" s="9" t="s">
        <v>118</v>
      </c>
      <c r="C111" s="37">
        <v>287.3</v>
      </c>
    </row>
    <row r="112" spans="1:3" s="5" customFormat="1" ht="15">
      <c r="A112" s="8"/>
      <c r="B112" s="9" t="s">
        <v>119</v>
      </c>
      <c r="C112" s="37">
        <v>293.21600000000001</v>
      </c>
    </row>
    <row r="113" spans="1:3" s="5" customFormat="1" ht="15">
      <c r="A113" s="8"/>
      <c r="B113" s="9" t="s">
        <v>120</v>
      </c>
      <c r="C113" s="37">
        <v>528.9</v>
      </c>
    </row>
    <row r="114" spans="1:3" s="5" customFormat="1" ht="15">
      <c r="A114" s="8"/>
      <c r="B114" s="9" t="s">
        <v>121</v>
      </c>
      <c r="C114" s="37">
        <v>64.73</v>
      </c>
    </row>
    <row r="115" spans="1:3" s="5" customFormat="1" ht="15">
      <c r="A115" s="8"/>
      <c r="B115" s="9" t="s">
        <v>122</v>
      </c>
      <c r="C115" s="37">
        <v>67.239999999999995</v>
      </c>
    </row>
    <row r="116" spans="1:3" s="5" customFormat="1" ht="15">
      <c r="A116" s="8"/>
      <c r="B116" s="26" t="s">
        <v>123</v>
      </c>
      <c r="C116" s="37">
        <v>452.5</v>
      </c>
    </row>
    <row r="117" spans="1:3" s="5" customFormat="1" ht="15">
      <c r="A117" s="8"/>
      <c r="B117" s="26" t="s">
        <v>124</v>
      </c>
      <c r="C117" s="37">
        <v>0</v>
      </c>
    </row>
    <row r="118" spans="1:3" s="5" customFormat="1" ht="15">
      <c r="A118" s="8"/>
      <c r="B118" s="26" t="s">
        <v>125</v>
      </c>
      <c r="C118" s="37">
        <v>1167.5999999999999</v>
      </c>
    </row>
    <row r="119" spans="1:3" s="5" customFormat="1" ht="15">
      <c r="A119" s="8"/>
      <c r="B119" s="26" t="s">
        <v>126</v>
      </c>
      <c r="C119" s="37">
        <v>799.47</v>
      </c>
    </row>
    <row r="120" spans="1:3" s="5" customFormat="1" ht="15">
      <c r="A120" s="8"/>
      <c r="B120" s="9" t="s">
        <v>127</v>
      </c>
      <c r="C120" s="37">
        <v>0</v>
      </c>
    </row>
    <row r="121" spans="1:3" s="5" customFormat="1" ht="15">
      <c r="A121" s="8"/>
      <c r="B121" s="9" t="s">
        <v>128</v>
      </c>
      <c r="C121" s="37">
        <v>291.22199999999998</v>
      </c>
    </row>
    <row r="122" spans="1:3" s="5" customFormat="1" ht="15">
      <c r="A122" s="8"/>
      <c r="B122" s="9" t="s">
        <v>129</v>
      </c>
      <c r="C122" s="37">
        <v>148.352</v>
      </c>
    </row>
    <row r="123" spans="1:3" s="5" customFormat="1" ht="15">
      <c r="A123" s="8"/>
      <c r="B123" s="9" t="s">
        <v>189</v>
      </c>
      <c r="C123" s="37">
        <v>46418.3</v>
      </c>
    </row>
    <row r="124" spans="1:3" s="5" customFormat="1" ht="15">
      <c r="A124" s="8"/>
      <c r="B124" s="9" t="s">
        <v>130</v>
      </c>
      <c r="C124" s="37">
        <v>7000</v>
      </c>
    </row>
    <row r="125" spans="1:3" s="5" customFormat="1" ht="30">
      <c r="A125" s="8"/>
      <c r="B125" s="9" t="s">
        <v>131</v>
      </c>
      <c r="C125" s="37">
        <v>533.3451</v>
      </c>
    </row>
    <row r="126" spans="1:3" s="5" customFormat="1" ht="30">
      <c r="A126" s="8"/>
      <c r="B126" s="9" t="s">
        <v>132</v>
      </c>
      <c r="C126" s="37">
        <v>720.45</v>
      </c>
    </row>
    <row r="127" spans="1:3" s="5" customFormat="1">
      <c r="A127" s="17"/>
      <c r="B127" s="11" t="s">
        <v>188</v>
      </c>
      <c r="C127" s="4">
        <f>SUM(C69:C126)</f>
        <v>85989.763100000026</v>
      </c>
    </row>
    <row r="128" spans="1:3" s="5" customFormat="1">
      <c r="A128" s="8">
        <v>11</v>
      </c>
      <c r="B128" s="11" t="s">
        <v>134</v>
      </c>
      <c r="C128" s="4">
        <v>128927.76</v>
      </c>
    </row>
    <row r="129" spans="1:6" s="5" customFormat="1">
      <c r="A129" s="10">
        <v>12</v>
      </c>
      <c r="B129" s="11" t="s">
        <v>135</v>
      </c>
      <c r="C129" s="4">
        <f>C128+C127+C67+C59+C58+C57+C54+C47+C38+C27+C19</f>
        <v>903456.58995000017</v>
      </c>
    </row>
    <row r="130" spans="1:6" s="32" customFormat="1" ht="13.8">
      <c r="A130" s="27"/>
      <c r="B130" s="28" t="s">
        <v>143</v>
      </c>
      <c r="C130" s="29">
        <v>904953.72</v>
      </c>
      <c r="D130" s="30"/>
      <c r="E130" s="31"/>
      <c r="F130" s="31"/>
    </row>
    <row r="131" spans="1:6" s="1" customFormat="1" ht="13.8">
      <c r="A131" s="27"/>
      <c r="B131" s="28" t="s">
        <v>144</v>
      </c>
      <c r="C131" s="29">
        <v>903239.88</v>
      </c>
      <c r="D131" s="33"/>
      <c r="E131" s="33"/>
      <c r="F131" s="33"/>
    </row>
    <row r="132" spans="1:6" s="1" customFormat="1" ht="13.8">
      <c r="A132" s="27"/>
      <c r="B132" s="28" t="s">
        <v>145</v>
      </c>
      <c r="C132" s="29">
        <v>350440.68</v>
      </c>
      <c r="D132" s="33"/>
      <c r="E132" s="33"/>
      <c r="F132" s="33"/>
    </row>
    <row r="133" spans="1:6" s="1" customFormat="1" ht="13.8">
      <c r="A133" s="27"/>
      <c r="B133" s="28" t="s">
        <v>147</v>
      </c>
      <c r="C133" s="34">
        <f>C132+C131-C129</f>
        <v>350223.97004999989</v>
      </c>
      <c r="D133" s="31"/>
      <c r="E133" s="31"/>
      <c r="F133" s="31"/>
    </row>
    <row r="134" spans="1:6" s="1" customFormat="1" ht="13.8">
      <c r="A134" s="27"/>
      <c r="B134" s="28" t="s">
        <v>146</v>
      </c>
      <c r="C134" s="34">
        <f>C133+C5</f>
        <v>563119.70417000016</v>
      </c>
      <c r="D134" s="31"/>
      <c r="E134" s="31"/>
      <c r="F134" s="31"/>
    </row>
  </sheetData>
  <mergeCells count="3">
    <mergeCell ref="A1:B1"/>
    <mergeCell ref="A2:B2"/>
    <mergeCell ref="A3:B3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2021-01-14T04:02:35Z</dcterms:created>
  <dcterms:modified xsi:type="dcterms:W3CDTF">2021-03-22T09:43:28Z</dcterms:modified>
</cp:coreProperties>
</file>