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documents\Прокопенко\Отчет 2020 г ЖЭК 4\"/>
    </mc:Choice>
  </mc:AlternateContent>
  <bookViews>
    <workbookView xWindow="0" yWindow="0" windowWidth="19320" windowHeight="129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112" i="1" l="1"/>
  <c r="C111" i="1"/>
  <c r="C106" i="1"/>
  <c r="C60" i="1"/>
  <c r="C51" i="1"/>
  <c r="C48" i="1"/>
  <c r="C41" i="1"/>
  <c r="C33" i="1"/>
  <c r="C22" i="1"/>
  <c r="C14" i="1"/>
  <c r="C108" i="1"/>
</calcChain>
</file>

<file path=xl/sharedStrings.xml><?xml version="1.0" encoding="utf-8"?>
<sst xmlns="http://schemas.openxmlformats.org/spreadsheetml/2006/main" count="158" uniqueCount="156">
  <si>
    <t>1.1.</t>
  </si>
  <si>
    <t>Влажное подметание лестничных площадок и маршей нижних 2-х этажей</t>
  </si>
  <si>
    <t>Влажное подметание лестничных площадок и маршей выше  2-го этажа</t>
  </si>
  <si>
    <t>1.2.</t>
  </si>
  <si>
    <t>Мытье лестничных площадок и маршей нижних 2-х этажей</t>
  </si>
  <si>
    <t>Мытье лестничных площадок и маршей выше 2-го этажа</t>
  </si>
  <si>
    <t>1.3.</t>
  </si>
  <si>
    <t>Влажная протирка стен, дверей, плафонов, окон. решеток, отопит.приборов, чердачных лестниц, шкафов для эл. счетчиков, почтовых ящиков, мытье окон</t>
  </si>
  <si>
    <t>1.7.</t>
  </si>
  <si>
    <t>Техническое содержание лифтов</t>
  </si>
  <si>
    <t xml:space="preserve">            ИТОГО по п. 1 :</t>
  </si>
  <si>
    <t>2. Содержание мусоропроводов</t>
  </si>
  <si>
    <t>2.1.</t>
  </si>
  <si>
    <t>Очистка и и дезинфекция клапанов</t>
  </si>
  <si>
    <t>2.2.</t>
  </si>
  <si>
    <t>Влажное подметание пола камер</t>
  </si>
  <si>
    <t>2.3.</t>
  </si>
  <si>
    <t>Удаление мусора из камер</t>
  </si>
  <si>
    <t>2.4.</t>
  </si>
  <si>
    <t>дезинфекция мусоросборников</t>
  </si>
  <si>
    <t>2.5.</t>
  </si>
  <si>
    <t>дезинфекция мусороприемных камер</t>
  </si>
  <si>
    <t>2.6.</t>
  </si>
  <si>
    <t>устранение засоров (клапанов)</t>
  </si>
  <si>
    <t xml:space="preserve">            ИТОГО по п. 2 :</t>
  </si>
  <si>
    <t>3. Уборка придомовой территории, входящей в состав общего имущества</t>
  </si>
  <si>
    <t>Подметание придомовой территории в летний период</t>
  </si>
  <si>
    <t>Очистка урн</t>
  </si>
  <si>
    <t>Подметание снега  высотой до 2-х см</t>
  </si>
  <si>
    <t>Подметание снега  выше 2-х см</t>
  </si>
  <si>
    <t>Механизированная уборка внутридворовых проездов, очистка территории от уплотненного снега толщиной 20см</t>
  </si>
  <si>
    <t>Посыпка пешеходных дорожек и проездов противогололедными материалами шириной 0,5м</t>
  </si>
  <si>
    <t xml:space="preserve">Очистка пешеходных дорожек, отмостки, крылец, площадок  и вдоль бордюр шириной 0,5 м от наледи и льда </t>
  </si>
  <si>
    <t>Кошение газонов</t>
  </si>
  <si>
    <t xml:space="preserve">            ИТОГО по п. 3 :</t>
  </si>
  <si>
    <t>Ремонт, регулировка, промывка, испытание, консервация, расконсервация системы центрального отопления</t>
  </si>
  <si>
    <t xml:space="preserve"> - Промывка трубопроводов системы ЦО</t>
  </si>
  <si>
    <t xml:space="preserve"> - Испытание трубопроводов системы ЦО</t>
  </si>
  <si>
    <t xml:space="preserve"> - Регулировка и наладка системы ЦО</t>
  </si>
  <si>
    <t xml:space="preserve"> - консервация , расконсервация системы ЦО</t>
  </si>
  <si>
    <t xml:space="preserve">   4. Проведение технических осмотров и мелкий ремонт</t>
  </si>
  <si>
    <t>4.1.</t>
  </si>
  <si>
    <t>Проведение технических осмотров и устранение незначительных неисправностей констр.элем., прочистка вентканалов в зоне доступности при необходимости</t>
  </si>
  <si>
    <t>4.2.</t>
  </si>
  <si>
    <t>Проведение технических осмотров и устранение незначительных неисправностей  систем центр.отопления</t>
  </si>
  <si>
    <t>4.3.</t>
  </si>
  <si>
    <t>Проведение технических осмотров, ремонтов и устранение незначительных неисправностей в системах водоснабжения, канализации, ливневой канализации</t>
  </si>
  <si>
    <t>4.4.</t>
  </si>
  <si>
    <t>Ершение канализационного выпуска</t>
  </si>
  <si>
    <t>Проведение технических осмотров, ремонтов и устранение незначительных неисправностей в системах  электроснабжения</t>
  </si>
  <si>
    <t xml:space="preserve">            ИТОГО по п. 4 :</t>
  </si>
  <si>
    <t>Аварийное обслуживание внутридомового инжен.сантехнич. и эл.технического оборудования</t>
  </si>
  <si>
    <t>Диспетчерское обслуживание</t>
  </si>
  <si>
    <t xml:space="preserve">            ИТОГО по п. 5 :</t>
  </si>
  <si>
    <t>6.</t>
  </si>
  <si>
    <t>Дератизация</t>
  </si>
  <si>
    <t>7.</t>
  </si>
  <si>
    <t>Дезинсекция</t>
  </si>
  <si>
    <t>Обслуживание общедомовых приборов учета тепла</t>
  </si>
  <si>
    <t>Обслуживание общедомовых приборов учета воды</t>
  </si>
  <si>
    <t>Снятие и запись показаний, обработка информации и занесение в компьютер, передача данных энергоснабжающей организации (тепло)</t>
  </si>
  <si>
    <t>Снятие и запись показаний, обработка информации и занесение в компьютер, передача данных энергоснабжающей организации (вода)</t>
  </si>
  <si>
    <t>Снятие и запись показаний, обработка информации и занесение в компьютер, передача данных энергоснабжающей организации (эл.энерг)</t>
  </si>
  <si>
    <t>9.1.</t>
  </si>
  <si>
    <t xml:space="preserve">устранение засора канализационного коллектора Ду 100мм </t>
  </si>
  <si>
    <t>замена вентиля Ду 25мм на стояке ХВС (стояк кв.№16)</t>
  </si>
  <si>
    <t>герметизация примыканий силиконовым герметиком кв.№16</t>
  </si>
  <si>
    <t>замена вводных вентилей Ду 15 мм ХВС и ГВС (кв.№16)</t>
  </si>
  <si>
    <t>замена сбросного вентиля Ду 15 мм на стояке ХВС (стояк кв.№16)</t>
  </si>
  <si>
    <t>устрановка хомута на стояке  ХВС (кв.№17)</t>
  </si>
  <si>
    <t>замена автоматических выключателей 16А</t>
  </si>
  <si>
    <t>замена автоматических выключателей 25А</t>
  </si>
  <si>
    <t>монтаж электророзетки для подключения электроинструмента (подвал):</t>
  </si>
  <si>
    <t>а</t>
  </si>
  <si>
    <t>устройство кабеля ВВГ 2*1,5</t>
  </si>
  <si>
    <t>б</t>
  </si>
  <si>
    <t>установка розетки 1-местной с заземлением</t>
  </si>
  <si>
    <t>очистка корпуса ЩУРС от пыли и грязи</t>
  </si>
  <si>
    <t xml:space="preserve">очистка подъездного козырька от снега с перекидыванием в валы толщ.более 50  см </t>
  </si>
  <si>
    <t>осмотр чердака на наличие течи кровли</t>
  </si>
  <si>
    <t>установка  навесного замка (вход в подвал)</t>
  </si>
  <si>
    <t xml:space="preserve">осмотр чердака на наличие течи кровли </t>
  </si>
  <si>
    <t>слив воды в местах протекания кровли (4,6,7,5,9,10,11пп)</t>
  </si>
  <si>
    <t>установка б/у сливных лотков в местах протекания кровли (чердак)</t>
  </si>
  <si>
    <t>Осмотр чердака на наличие течи  и слив воды</t>
  </si>
  <si>
    <t>Устройство сливных лотков из оцинкованного профиля ПН</t>
  </si>
  <si>
    <t>Устройство сливных лотков из стали (1,0*0,25)*1 шт;(1,5*0,25)*1шт; (0,7*0,25)*1 шт в чердачном помещении</t>
  </si>
  <si>
    <t xml:space="preserve">открытие продухов </t>
  </si>
  <si>
    <t xml:space="preserve">осмотр чердака на наличие течи и слив воды </t>
  </si>
  <si>
    <t xml:space="preserve">промазка трещин кровли мастикой-герметиком "Технониколь" </t>
  </si>
  <si>
    <t>открытие продухов</t>
  </si>
  <si>
    <t xml:space="preserve">осмотр чердака на наличие течей с кровли и слив воды </t>
  </si>
  <si>
    <t>укрепление плинтуса б/у (7 этаж)</t>
  </si>
  <si>
    <t>Ремонт межпанельных швов кв.33</t>
  </si>
  <si>
    <t>осмотр чердаков на наличие течей с кровли и слив воды</t>
  </si>
  <si>
    <t>открытие и закрытие окон в МОП для мытья</t>
  </si>
  <si>
    <t>ремонт скамейки с заменой бруска 2*0,15*0,05 - 1 шт</t>
  </si>
  <si>
    <t>установка б/у лотка L=3,5мп</t>
  </si>
  <si>
    <t>ремонт кровли с заменой покрытия Линокромом ТКП</t>
  </si>
  <si>
    <t>пропекание кровельного ковра</t>
  </si>
  <si>
    <t>ремонт примыкания лоджии кв.33</t>
  </si>
  <si>
    <t>ремонт ковра лоджии кв.33</t>
  </si>
  <si>
    <t>закрытие продухов</t>
  </si>
  <si>
    <t>осмотр чердаков на наличие течей с кровли</t>
  </si>
  <si>
    <t>закрытие продухов (повторно)</t>
  </si>
  <si>
    <t xml:space="preserve">            ИТОГО по п. 9 :</t>
  </si>
  <si>
    <t>Управление многоквартирным домом</t>
  </si>
  <si>
    <t xml:space="preserve">   Сумма затрат по дому   :</t>
  </si>
  <si>
    <t>по управлению и обслуживанию</t>
  </si>
  <si>
    <t>МКД по ул.Парковая 34</t>
  </si>
  <si>
    <t>1. Содержание помещений общего пользования</t>
  </si>
  <si>
    <t xml:space="preserve">Отчет за 2020 г. </t>
  </si>
  <si>
    <t>Результат на 01.01.2020 г. ("+" экономия, "-" перерасход)</t>
  </si>
  <si>
    <t xml:space="preserve">Итого начислено населению </t>
  </si>
  <si>
    <t xml:space="preserve">Итого оплачено населением </t>
  </si>
  <si>
    <t>Результат накоплением "+" - экономия "-" - перерасход</t>
  </si>
  <si>
    <t>Результат за 2020 год "+" - экономия "-" - перерасход</t>
  </si>
  <si>
    <t>Очистка  кровли  от мусора 30%</t>
  </si>
  <si>
    <t>Уборка мусора с газона в летний период (случайный мусор)</t>
  </si>
  <si>
    <t xml:space="preserve"> - ликвидация возд.пробок в стояке отопления</t>
  </si>
  <si>
    <t>Текущий ремонт систем водоснабжения и водоотведения (непредвиденные работы)</t>
  </si>
  <si>
    <t>Текущий ремонт  конструкт.элементов (непредвиденные работы)</t>
  </si>
  <si>
    <t>1.4.</t>
  </si>
  <si>
    <t>1.5.</t>
  </si>
  <si>
    <t>1.6.</t>
  </si>
  <si>
    <t xml:space="preserve"> 3.1.</t>
  </si>
  <si>
    <t>3.2.</t>
  </si>
  <si>
    <t>3.3.</t>
  </si>
  <si>
    <t>3.4.</t>
  </si>
  <si>
    <t>3.5.</t>
  </si>
  <si>
    <t>3.6.</t>
  </si>
  <si>
    <t>3.7.</t>
  </si>
  <si>
    <t>3.8.</t>
  </si>
  <si>
    <t>3.9.</t>
  </si>
  <si>
    <t xml:space="preserve">   4. Подготовка многоквартирного дома к сезонной эксплуатации</t>
  </si>
  <si>
    <t>4.5.</t>
  </si>
  <si>
    <t>4.6.</t>
  </si>
  <si>
    <t>Текущий ремонт электрооборудования (непредвиденные работы)</t>
  </si>
  <si>
    <t>9.2.</t>
  </si>
  <si>
    <t>5.1.</t>
  </si>
  <si>
    <t>5.2.</t>
  </si>
  <si>
    <t>5.3.</t>
  </si>
  <si>
    <t>5.4.</t>
  </si>
  <si>
    <t>5.5.</t>
  </si>
  <si>
    <t>6.1</t>
  </si>
  <si>
    <t>8.</t>
  </si>
  <si>
    <t>9.3.</t>
  </si>
  <si>
    <t>9.4.</t>
  </si>
  <si>
    <t>9.5.</t>
  </si>
  <si>
    <t xml:space="preserve">            ИТОГО по п. 6 :</t>
  </si>
  <si>
    <t xml:space="preserve"> 9. Поверка и обслуживание общедомовых приборов учета.</t>
  </si>
  <si>
    <t xml:space="preserve">  10. Текущий ремонт</t>
  </si>
  <si>
    <t>10.1.</t>
  </si>
  <si>
    <t>10.2.</t>
  </si>
  <si>
    <t xml:space="preserve"> 10.3</t>
  </si>
  <si>
    <t xml:space="preserve">            ИТОГО по п. 10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</si>
</sst>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indexed="8"/>
      <name val="Calibri"/>
      <family val="2"/>
      <charset val="204"/>
    </font>
    <font>
      <sz val="11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6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wrapText="1"/>
    </xf>
    <xf numFmtId="0" fontId="6" fillId="0" borderId="0" xfId="0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center" wrapText="1"/>
    </xf>
    <xf numFmtId="0" fontId="6" fillId="0" borderId="10" xfId="0" applyFont="1" applyFill="1" applyBorder="1" applyAlignment="1">
      <alignment vertical="center" wrapText="1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wrapText="1"/>
    </xf>
    <xf numFmtId="2" fontId="3" fillId="0" borderId="1" xfId="2" applyNumberFormat="1" applyFont="1" applyFill="1" applyBorder="1" applyAlignment="1">
      <alignment wrapText="1"/>
    </xf>
    <xf numFmtId="2" fontId="9" fillId="0" borderId="0" xfId="1" applyNumberFormat="1" applyFont="1"/>
    <xf numFmtId="0" fontId="9" fillId="0" borderId="0" xfId="1" applyFont="1"/>
    <xf numFmtId="0" fontId="4" fillId="0" borderId="0" xfId="0" applyFont="1" applyFill="1" applyAlignment="1">
      <alignment vertical="center"/>
    </xf>
    <xf numFmtId="2" fontId="4" fillId="0" borderId="0" xfId="1" applyNumberFormat="1" applyFont="1"/>
    <xf numFmtId="2" fontId="3" fillId="0" borderId="1" xfId="2" applyNumberFormat="1" applyFont="1" applyBorder="1" applyAlignment="1">
      <alignment wrapText="1"/>
    </xf>
    <xf numFmtId="2" fontId="5" fillId="0" borderId="1" xfId="0" applyNumberFormat="1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 wrapText="1"/>
    </xf>
    <xf numFmtId="2" fontId="6" fillId="0" borderId="4" xfId="0" applyNumberFormat="1" applyFont="1" applyFill="1" applyBorder="1" applyAlignment="1">
      <alignment vertical="center" wrapText="1"/>
    </xf>
    <xf numFmtId="2" fontId="6" fillId="0" borderId="0" xfId="0" applyNumberFormat="1" applyFont="1" applyFill="1" applyBorder="1" applyAlignment="1">
      <alignment vertical="center" wrapText="1"/>
    </xf>
    <xf numFmtId="2" fontId="5" fillId="0" borderId="9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6" fontId="6" fillId="0" borderId="2" xfId="0" applyNumberFormat="1" applyFont="1" applyFill="1" applyBorder="1" applyAlignment="1">
      <alignment horizontal="center" vertical="center"/>
    </xf>
    <xf numFmtId="16" fontId="6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abSelected="1" topLeftCell="A78" workbookViewId="0">
      <selection activeCell="C113" sqref="C113"/>
    </sheetView>
  </sheetViews>
  <sheetFormatPr defaultRowHeight="15.75" x14ac:dyDescent="0.25"/>
  <cols>
    <col min="1" max="1" width="7" style="21" customWidth="1"/>
    <col min="2" max="2" width="83.85546875" style="22" customWidth="1"/>
    <col min="3" max="3" width="13" style="21" customWidth="1"/>
    <col min="4" max="201" width="9.140625" style="22"/>
    <col min="202" max="202" width="5" style="22" customWidth="1"/>
    <col min="203" max="203" width="46" style="22" customWidth="1"/>
    <col min="204" max="208" width="9.28515625" style="22" customWidth="1"/>
    <col min="209" max="209" width="8.85546875" style="22" customWidth="1"/>
    <col min="210" max="213" width="9.28515625" style="22" customWidth="1"/>
    <col min="214" max="220" width="8.85546875" style="22" customWidth="1"/>
    <col min="221" max="222" width="11.28515625" style="22" customWidth="1"/>
    <col min="223" max="229" width="8.85546875" style="22" customWidth="1"/>
    <col min="230" max="16384" width="9.140625" style="22"/>
  </cols>
  <sheetData>
    <row r="1" spans="1:3" s="20" customFormat="1" x14ac:dyDescent="0.25">
      <c r="A1" s="47" t="s">
        <v>111</v>
      </c>
      <c r="B1" s="47"/>
      <c r="C1" s="23"/>
    </row>
    <row r="2" spans="1:3" s="20" customFormat="1" x14ac:dyDescent="0.25">
      <c r="A2" s="47" t="s">
        <v>108</v>
      </c>
      <c r="B2" s="47"/>
      <c r="C2" s="23"/>
    </row>
    <row r="3" spans="1:3" s="20" customFormat="1" x14ac:dyDescent="0.25">
      <c r="A3" s="47" t="s">
        <v>109</v>
      </c>
      <c r="B3" s="47"/>
      <c r="C3" s="23"/>
    </row>
    <row r="4" spans="1:3" s="20" customFormat="1" x14ac:dyDescent="0.25">
      <c r="A4" s="24"/>
      <c r="B4" s="24"/>
      <c r="C4" s="23"/>
    </row>
    <row r="5" spans="1:3" s="4" customFormat="1" x14ac:dyDescent="0.25">
      <c r="A5" s="2"/>
      <c r="B5" s="3" t="s">
        <v>112</v>
      </c>
      <c r="C5" s="34">
        <v>-78029.97526000005</v>
      </c>
    </row>
    <row r="6" spans="1:3" s="4" customFormat="1" x14ac:dyDescent="0.25">
      <c r="A6" s="2"/>
      <c r="B6" s="5" t="s">
        <v>110</v>
      </c>
      <c r="C6" s="35"/>
    </row>
    <row r="7" spans="1:3" s="4" customFormat="1" x14ac:dyDescent="0.25">
      <c r="A7" s="40" t="s">
        <v>0</v>
      </c>
      <c r="B7" s="7" t="s">
        <v>1</v>
      </c>
      <c r="C7" s="36">
        <v>21348.463599999995</v>
      </c>
    </row>
    <row r="8" spans="1:3" s="4" customFormat="1" x14ac:dyDescent="0.25">
      <c r="A8" s="40" t="s">
        <v>3</v>
      </c>
      <c r="B8" s="7" t="s">
        <v>2</v>
      </c>
      <c r="C8" s="36">
        <v>16123.1952</v>
      </c>
    </row>
    <row r="9" spans="1:3" s="4" customFormat="1" x14ac:dyDescent="0.25">
      <c r="A9" s="40" t="s">
        <v>6</v>
      </c>
      <c r="B9" s="7" t="s">
        <v>4</v>
      </c>
      <c r="C9" s="36">
        <v>13263.744000000001</v>
      </c>
    </row>
    <row r="10" spans="1:3" s="4" customFormat="1" x14ac:dyDescent="0.25">
      <c r="A10" s="40" t="s">
        <v>122</v>
      </c>
      <c r="B10" s="7" t="s">
        <v>5</v>
      </c>
      <c r="C10" s="36">
        <v>18896.572800000002</v>
      </c>
    </row>
    <row r="11" spans="1:3" s="4" customFormat="1" ht="45" x14ac:dyDescent="0.25">
      <c r="A11" s="40" t="s">
        <v>123</v>
      </c>
      <c r="B11" s="7" t="s">
        <v>7</v>
      </c>
      <c r="C11" s="36">
        <v>5149.6225000000004</v>
      </c>
    </row>
    <row r="12" spans="1:3" s="4" customFormat="1" x14ac:dyDescent="0.25">
      <c r="A12" s="40" t="s">
        <v>124</v>
      </c>
      <c r="B12" s="7" t="s">
        <v>117</v>
      </c>
      <c r="C12" s="36">
        <v>463.42800000000005</v>
      </c>
    </row>
    <row r="13" spans="1:3" s="4" customFormat="1" x14ac:dyDescent="0.25">
      <c r="A13" s="40" t="s">
        <v>8</v>
      </c>
      <c r="B13" s="7" t="s">
        <v>9</v>
      </c>
      <c r="C13" s="36">
        <v>46335.5</v>
      </c>
    </row>
    <row r="14" spans="1:3" s="4" customFormat="1" x14ac:dyDescent="0.25">
      <c r="A14" s="6"/>
      <c r="B14" s="9" t="s">
        <v>10</v>
      </c>
      <c r="C14" s="34">
        <f>SUM(C7:C13)</f>
        <v>121580.5261</v>
      </c>
    </row>
    <row r="15" spans="1:3" s="4" customFormat="1" ht="15" x14ac:dyDescent="0.25">
      <c r="A15" s="10"/>
      <c r="B15" s="11" t="s">
        <v>11</v>
      </c>
      <c r="C15" s="37"/>
    </row>
    <row r="16" spans="1:3" s="4" customFormat="1" ht="15" x14ac:dyDescent="0.25">
      <c r="A16" s="6" t="s">
        <v>12</v>
      </c>
      <c r="B16" s="7" t="s">
        <v>13</v>
      </c>
      <c r="C16" s="36">
        <v>1983.36</v>
      </c>
    </row>
    <row r="17" spans="1:3" s="4" customFormat="1" ht="15" x14ac:dyDescent="0.25">
      <c r="A17" s="6" t="s">
        <v>14</v>
      </c>
      <c r="B17" s="7" t="s">
        <v>15</v>
      </c>
      <c r="C17" s="36">
        <v>2461.7600000000002</v>
      </c>
    </row>
    <row r="18" spans="1:3" s="4" customFormat="1" ht="15" x14ac:dyDescent="0.25">
      <c r="A18" s="6" t="s">
        <v>16</v>
      </c>
      <c r="B18" s="7" t="s">
        <v>17</v>
      </c>
      <c r="C18" s="36">
        <v>10340.818399999998</v>
      </c>
    </row>
    <row r="19" spans="1:3" s="4" customFormat="1" ht="15" x14ac:dyDescent="0.25">
      <c r="A19" s="6" t="s">
        <v>18</v>
      </c>
      <c r="B19" s="7" t="s">
        <v>19</v>
      </c>
      <c r="C19" s="36">
        <v>358.92</v>
      </c>
    </row>
    <row r="20" spans="1:3" s="4" customFormat="1" ht="15" x14ac:dyDescent="0.25">
      <c r="A20" s="6" t="s">
        <v>20</v>
      </c>
      <c r="B20" s="7" t="s">
        <v>21</v>
      </c>
      <c r="C20" s="36">
        <v>1843.8000000000002</v>
      </c>
    </row>
    <row r="21" spans="1:3" s="4" customFormat="1" ht="15" x14ac:dyDescent="0.25">
      <c r="A21" s="6" t="s">
        <v>22</v>
      </c>
      <c r="B21" s="7" t="s">
        <v>23</v>
      </c>
      <c r="C21" s="36">
        <v>141.12</v>
      </c>
    </row>
    <row r="22" spans="1:3" s="4" customFormat="1" x14ac:dyDescent="0.25">
      <c r="A22" s="6"/>
      <c r="B22" s="9" t="s">
        <v>24</v>
      </c>
      <c r="C22" s="34">
        <f>SUM(C16:C21)</f>
        <v>17129.778399999999</v>
      </c>
    </row>
    <row r="23" spans="1:3" s="4" customFormat="1" ht="30" x14ac:dyDescent="0.25">
      <c r="A23" s="12"/>
      <c r="B23" s="13" t="s">
        <v>25</v>
      </c>
      <c r="C23" s="38"/>
    </row>
    <row r="24" spans="1:3" s="4" customFormat="1" ht="15" x14ac:dyDescent="0.25">
      <c r="A24" s="41" t="s">
        <v>125</v>
      </c>
      <c r="B24" s="7" t="s">
        <v>26</v>
      </c>
      <c r="C24" s="36">
        <v>1975.6799999999994</v>
      </c>
    </row>
    <row r="25" spans="1:3" s="4" customFormat="1" ht="15" x14ac:dyDescent="0.25">
      <c r="A25" s="42" t="s">
        <v>126</v>
      </c>
      <c r="B25" s="7" t="s">
        <v>118</v>
      </c>
      <c r="C25" s="36">
        <v>2898.7200000000003</v>
      </c>
    </row>
    <row r="26" spans="1:3" s="4" customFormat="1" ht="15" x14ac:dyDescent="0.25">
      <c r="A26" s="42" t="s">
        <v>127</v>
      </c>
      <c r="B26" s="7" t="s">
        <v>27</v>
      </c>
      <c r="C26" s="36">
        <v>1188.0999999999999</v>
      </c>
    </row>
    <row r="27" spans="1:3" s="4" customFormat="1" ht="15" x14ac:dyDescent="0.25">
      <c r="A27" s="42" t="s">
        <v>128</v>
      </c>
      <c r="B27" s="7" t="s">
        <v>28</v>
      </c>
      <c r="C27" s="36">
        <v>5631.9870000000001</v>
      </c>
    </row>
    <row r="28" spans="1:3" s="4" customFormat="1" ht="15" x14ac:dyDescent="0.25">
      <c r="A28" s="42" t="s">
        <v>129</v>
      </c>
      <c r="B28" s="7" t="s">
        <v>29</v>
      </c>
      <c r="C28" s="36">
        <v>6575.9175000000005</v>
      </c>
    </row>
    <row r="29" spans="1:3" s="4" customFormat="1" ht="30" x14ac:dyDescent="0.25">
      <c r="A29" s="42" t="s">
        <v>130</v>
      </c>
      <c r="B29" s="7" t="s">
        <v>30</v>
      </c>
      <c r="C29" s="36">
        <v>1286</v>
      </c>
    </row>
    <row r="30" spans="1:3" s="4" customFormat="1" ht="30" x14ac:dyDescent="0.25">
      <c r="A30" s="43" t="s">
        <v>131</v>
      </c>
      <c r="B30" s="7" t="s">
        <v>31</v>
      </c>
      <c r="C30" s="36">
        <v>307.2</v>
      </c>
    </row>
    <row r="31" spans="1:3" s="4" customFormat="1" ht="30" x14ac:dyDescent="0.25">
      <c r="A31" s="43" t="s">
        <v>132</v>
      </c>
      <c r="B31" s="7" t="s">
        <v>32</v>
      </c>
      <c r="C31" s="36">
        <v>4584.8959999999997</v>
      </c>
    </row>
    <row r="32" spans="1:3" s="4" customFormat="1" ht="15" x14ac:dyDescent="0.25">
      <c r="A32" s="43" t="s">
        <v>133</v>
      </c>
      <c r="B32" s="7" t="s">
        <v>33</v>
      </c>
      <c r="C32" s="36">
        <v>2519.91</v>
      </c>
    </row>
    <row r="33" spans="1:3" s="4" customFormat="1" x14ac:dyDescent="0.25">
      <c r="A33" s="43"/>
      <c r="B33" s="9" t="s">
        <v>34</v>
      </c>
      <c r="C33" s="34">
        <f>SUM(C24:C32)</f>
        <v>26968.410500000002</v>
      </c>
    </row>
    <row r="34" spans="1:3" s="4" customFormat="1" thickBot="1" x14ac:dyDescent="0.3">
      <c r="A34" s="12"/>
      <c r="B34" s="13" t="s">
        <v>134</v>
      </c>
      <c r="C34" s="38"/>
    </row>
    <row r="35" spans="1:3" s="4" customFormat="1" ht="30" x14ac:dyDescent="0.25">
      <c r="A35" s="40" t="s">
        <v>41</v>
      </c>
      <c r="B35" s="15" t="s">
        <v>35</v>
      </c>
      <c r="C35" s="36"/>
    </row>
    <row r="36" spans="1:3" s="14" customFormat="1" ht="15" customHeight="1" x14ac:dyDescent="0.25">
      <c r="A36" s="40" t="s">
        <v>43</v>
      </c>
      <c r="B36" s="7" t="s">
        <v>36</v>
      </c>
      <c r="C36" s="36">
        <v>29072.023999999998</v>
      </c>
    </row>
    <row r="37" spans="1:3" s="14" customFormat="1" ht="18.75" customHeight="1" x14ac:dyDescent="0.25">
      <c r="A37" s="40" t="s">
        <v>45</v>
      </c>
      <c r="B37" s="7" t="s">
        <v>37</v>
      </c>
      <c r="C37" s="36">
        <v>6636.63</v>
      </c>
    </row>
    <row r="38" spans="1:3" s="14" customFormat="1" ht="18.75" customHeight="1" x14ac:dyDescent="0.25">
      <c r="A38" s="40" t="s">
        <v>47</v>
      </c>
      <c r="B38" s="7" t="s">
        <v>38</v>
      </c>
      <c r="C38" s="36">
        <v>489.05999999999995</v>
      </c>
    </row>
    <row r="39" spans="1:3" s="14" customFormat="1" ht="17.25" customHeight="1" x14ac:dyDescent="0.25">
      <c r="A39" s="40" t="s">
        <v>135</v>
      </c>
      <c r="B39" s="7" t="s">
        <v>39</v>
      </c>
      <c r="C39" s="36">
        <v>7027.0199999999995</v>
      </c>
    </row>
    <row r="40" spans="1:3" s="14" customFormat="1" ht="19.5" customHeight="1" x14ac:dyDescent="0.25">
      <c r="A40" s="40" t="s">
        <v>136</v>
      </c>
      <c r="B40" s="7" t="s">
        <v>119</v>
      </c>
      <c r="C40" s="36">
        <v>3508.32</v>
      </c>
    </row>
    <row r="41" spans="1:3" s="4" customFormat="1" x14ac:dyDescent="0.25">
      <c r="A41" s="40"/>
      <c r="B41" s="9" t="s">
        <v>50</v>
      </c>
      <c r="C41" s="34">
        <f>SUM(C35:C40)</f>
        <v>46733.053999999989</v>
      </c>
    </row>
    <row r="42" spans="1:3" s="4" customFormat="1" ht="15" x14ac:dyDescent="0.25">
      <c r="A42" s="12"/>
      <c r="B42" s="13" t="s">
        <v>40</v>
      </c>
      <c r="C42" s="38"/>
    </row>
    <row r="43" spans="1:3" s="4" customFormat="1" ht="45" x14ac:dyDescent="0.25">
      <c r="A43" s="6" t="s">
        <v>139</v>
      </c>
      <c r="B43" s="7" t="s">
        <v>42</v>
      </c>
      <c r="C43" s="36">
        <v>3672.4740000000002</v>
      </c>
    </row>
    <row r="44" spans="1:3" s="4" customFormat="1" ht="30" x14ac:dyDescent="0.25">
      <c r="A44" s="6" t="s">
        <v>140</v>
      </c>
      <c r="B44" s="7" t="s">
        <v>44</v>
      </c>
      <c r="C44" s="36">
        <v>14689.896000000001</v>
      </c>
    </row>
    <row r="45" spans="1:3" s="4" customFormat="1" ht="45" x14ac:dyDescent="0.25">
      <c r="A45" s="6" t="s">
        <v>141</v>
      </c>
      <c r="B45" s="7" t="s">
        <v>46</v>
      </c>
      <c r="C45" s="36">
        <v>7344.9480000000003</v>
      </c>
    </row>
    <row r="46" spans="1:3" s="4" customFormat="1" ht="15" x14ac:dyDescent="0.25">
      <c r="A46" s="6" t="s">
        <v>142</v>
      </c>
      <c r="B46" s="7" t="s">
        <v>48</v>
      </c>
      <c r="C46" s="36">
        <v>696.92</v>
      </c>
    </row>
    <row r="47" spans="1:3" s="4" customFormat="1" ht="30" x14ac:dyDescent="0.25">
      <c r="A47" s="6" t="s">
        <v>143</v>
      </c>
      <c r="B47" s="7" t="s">
        <v>49</v>
      </c>
      <c r="C47" s="36">
        <v>9283.7160000000003</v>
      </c>
    </row>
    <row r="48" spans="1:3" s="4" customFormat="1" x14ac:dyDescent="0.25">
      <c r="A48" s="44"/>
      <c r="B48" s="9" t="s">
        <v>53</v>
      </c>
      <c r="C48" s="34">
        <f>SUM(C43:C47)</f>
        <v>35687.953999999998</v>
      </c>
    </row>
    <row r="49" spans="1:3" s="4" customFormat="1" ht="31.5" x14ac:dyDescent="0.25">
      <c r="A49" s="45" t="s">
        <v>54</v>
      </c>
      <c r="B49" s="9" t="s">
        <v>51</v>
      </c>
      <c r="C49" s="36">
        <v>20580.767999999996</v>
      </c>
    </row>
    <row r="50" spans="1:3" s="4" customFormat="1" x14ac:dyDescent="0.25">
      <c r="A50" s="45" t="s">
        <v>144</v>
      </c>
      <c r="B50" s="9" t="s">
        <v>52</v>
      </c>
      <c r="C50" s="36">
        <v>5816.3040000000001</v>
      </c>
    </row>
    <row r="51" spans="1:3" s="4" customFormat="1" x14ac:dyDescent="0.25">
      <c r="A51" s="46"/>
      <c r="B51" s="9" t="s">
        <v>149</v>
      </c>
      <c r="C51" s="34">
        <f>SUM(C49:C50)</f>
        <v>26397.071999999996</v>
      </c>
    </row>
    <row r="52" spans="1:3" s="4" customFormat="1" x14ac:dyDescent="0.25">
      <c r="A52" s="45" t="s">
        <v>56</v>
      </c>
      <c r="B52" s="9" t="s">
        <v>55</v>
      </c>
      <c r="C52" s="34">
        <v>952.50799999999992</v>
      </c>
    </row>
    <row r="53" spans="1:3" s="4" customFormat="1" x14ac:dyDescent="0.25">
      <c r="A53" s="45" t="s">
        <v>145</v>
      </c>
      <c r="B53" s="9" t="s">
        <v>57</v>
      </c>
      <c r="C53" s="34">
        <v>918.07999999999993</v>
      </c>
    </row>
    <row r="54" spans="1:3" s="4" customFormat="1" x14ac:dyDescent="0.25">
      <c r="A54" s="16"/>
      <c r="B54" s="13" t="s">
        <v>150</v>
      </c>
      <c r="C54" s="38"/>
    </row>
    <row r="55" spans="1:3" s="4" customFormat="1" ht="15" x14ac:dyDescent="0.25">
      <c r="A55" s="6" t="s">
        <v>63</v>
      </c>
      <c r="B55" s="7" t="s">
        <v>58</v>
      </c>
      <c r="C55" s="36">
        <v>4341.8400000000011</v>
      </c>
    </row>
    <row r="56" spans="1:3" s="4" customFormat="1" ht="15" x14ac:dyDescent="0.25">
      <c r="A56" s="6" t="s">
        <v>138</v>
      </c>
      <c r="B56" s="7" t="s">
        <v>59</v>
      </c>
      <c r="C56" s="36">
        <v>6544.3199999999988</v>
      </c>
    </row>
    <row r="57" spans="1:3" s="4" customFormat="1" ht="35.25" customHeight="1" x14ac:dyDescent="0.25">
      <c r="A57" s="6" t="s">
        <v>146</v>
      </c>
      <c r="B57" s="7" t="s">
        <v>60</v>
      </c>
      <c r="C57" s="36">
        <v>3185.8799999999992</v>
      </c>
    </row>
    <row r="58" spans="1:3" s="4" customFormat="1" ht="35.25" customHeight="1" x14ac:dyDescent="0.25">
      <c r="A58" s="6" t="s">
        <v>147</v>
      </c>
      <c r="B58" s="7" t="s">
        <v>61</v>
      </c>
      <c r="C58" s="36">
        <v>6371.7599999999984</v>
      </c>
    </row>
    <row r="59" spans="1:3" s="4" customFormat="1" ht="34.5" customHeight="1" x14ac:dyDescent="0.25">
      <c r="A59" s="6" t="s">
        <v>148</v>
      </c>
      <c r="B59" s="7" t="s">
        <v>62</v>
      </c>
      <c r="C59" s="36">
        <v>6371.7599999999984</v>
      </c>
    </row>
    <row r="60" spans="1:3" s="4" customFormat="1" x14ac:dyDescent="0.25">
      <c r="A60" s="6"/>
      <c r="B60" s="9" t="s">
        <v>105</v>
      </c>
      <c r="C60" s="34">
        <f>SUM(C55:C59)</f>
        <v>26815.559999999994</v>
      </c>
    </row>
    <row r="61" spans="1:3" s="4" customFormat="1" ht="15" x14ac:dyDescent="0.25">
      <c r="A61" s="12"/>
      <c r="B61" s="13" t="s">
        <v>151</v>
      </c>
      <c r="C61" s="38"/>
    </row>
    <row r="62" spans="1:3" s="4" customFormat="1" ht="31.5" x14ac:dyDescent="0.25">
      <c r="A62" s="6" t="s">
        <v>152</v>
      </c>
      <c r="B62" s="9" t="s">
        <v>120</v>
      </c>
      <c r="C62" s="36"/>
    </row>
    <row r="63" spans="1:3" s="4" customFormat="1" ht="15" x14ac:dyDescent="0.25">
      <c r="A63" s="17"/>
      <c r="B63" s="7" t="s">
        <v>64</v>
      </c>
      <c r="C63" s="36">
        <v>0</v>
      </c>
    </row>
    <row r="64" spans="1:3" s="4" customFormat="1" ht="15" x14ac:dyDescent="0.25">
      <c r="A64" s="17"/>
      <c r="B64" s="7" t="s">
        <v>65</v>
      </c>
      <c r="C64" s="36">
        <v>918.01</v>
      </c>
    </row>
    <row r="65" spans="1:3" s="4" customFormat="1" ht="15" x14ac:dyDescent="0.25">
      <c r="A65" s="17"/>
      <c r="B65" s="7" t="s">
        <v>66</v>
      </c>
      <c r="C65" s="36">
        <v>20.225999999999999</v>
      </c>
    </row>
    <row r="66" spans="1:3" s="4" customFormat="1" ht="15" x14ac:dyDescent="0.25">
      <c r="A66" s="17"/>
      <c r="B66" s="7" t="s">
        <v>67</v>
      </c>
      <c r="C66" s="36">
        <v>1836.02</v>
      </c>
    </row>
    <row r="67" spans="1:3" s="4" customFormat="1" ht="15" x14ac:dyDescent="0.25">
      <c r="A67" s="17"/>
      <c r="B67" s="7" t="s">
        <v>66</v>
      </c>
      <c r="C67" s="36">
        <v>40.451999999999998</v>
      </c>
    </row>
    <row r="68" spans="1:3" s="4" customFormat="1" ht="15" customHeight="1" x14ac:dyDescent="0.25">
      <c r="A68" s="17"/>
      <c r="B68" s="7" t="s">
        <v>68</v>
      </c>
      <c r="C68" s="36">
        <v>918.01</v>
      </c>
    </row>
    <row r="69" spans="1:3" s="4" customFormat="1" ht="15" x14ac:dyDescent="0.25">
      <c r="A69" s="17"/>
      <c r="B69" s="7" t="s">
        <v>66</v>
      </c>
      <c r="C69" s="36">
        <v>20.225999999999999</v>
      </c>
    </row>
    <row r="70" spans="1:3" s="4" customFormat="1" ht="15" x14ac:dyDescent="0.25">
      <c r="A70" s="17"/>
      <c r="B70" s="7" t="s">
        <v>69</v>
      </c>
      <c r="C70" s="36">
        <v>111.78</v>
      </c>
    </row>
    <row r="71" spans="1:3" s="4" customFormat="1" x14ac:dyDescent="0.25">
      <c r="A71" s="6" t="s">
        <v>153</v>
      </c>
      <c r="B71" s="9" t="s">
        <v>137</v>
      </c>
      <c r="C71" s="36">
        <v>0</v>
      </c>
    </row>
    <row r="72" spans="1:3" s="4" customFormat="1" ht="15" x14ac:dyDescent="0.25">
      <c r="A72" s="17"/>
      <c r="B72" s="7" t="s">
        <v>70</v>
      </c>
      <c r="C72" s="36">
        <v>8750</v>
      </c>
    </row>
    <row r="73" spans="1:3" s="4" customFormat="1" ht="15" x14ac:dyDescent="0.25">
      <c r="A73" s="17"/>
      <c r="B73" s="7" t="s">
        <v>71</v>
      </c>
      <c r="C73" s="36">
        <v>4620</v>
      </c>
    </row>
    <row r="74" spans="1:3" s="4" customFormat="1" ht="31.5" x14ac:dyDescent="0.25">
      <c r="A74" s="8"/>
      <c r="B74" s="9" t="s">
        <v>72</v>
      </c>
      <c r="C74" s="36">
        <v>0</v>
      </c>
    </row>
    <row r="75" spans="1:3" s="4" customFormat="1" ht="15" x14ac:dyDescent="0.25">
      <c r="A75" s="8" t="s">
        <v>73</v>
      </c>
      <c r="B75" s="7" t="s">
        <v>74</v>
      </c>
      <c r="C75" s="36">
        <v>807.4</v>
      </c>
    </row>
    <row r="76" spans="1:3" s="4" customFormat="1" ht="15" x14ac:dyDescent="0.25">
      <c r="A76" s="8" t="s">
        <v>75</v>
      </c>
      <c r="B76" s="7" t="s">
        <v>76</v>
      </c>
      <c r="C76" s="36">
        <v>181.84</v>
      </c>
    </row>
    <row r="77" spans="1:3" s="4" customFormat="1" ht="15" x14ac:dyDescent="0.25">
      <c r="A77" s="8"/>
      <c r="B77" s="7" t="s">
        <v>77</v>
      </c>
      <c r="C77" s="36">
        <v>0</v>
      </c>
    </row>
    <row r="78" spans="1:3" s="4" customFormat="1" x14ac:dyDescent="0.25">
      <c r="A78" s="6" t="s">
        <v>154</v>
      </c>
      <c r="B78" s="9" t="s">
        <v>121</v>
      </c>
      <c r="C78" s="36">
        <v>0</v>
      </c>
    </row>
    <row r="79" spans="1:3" s="4" customFormat="1" ht="30" x14ac:dyDescent="0.25">
      <c r="A79" s="6"/>
      <c r="B79" s="7" t="s">
        <v>78</v>
      </c>
      <c r="C79" s="36">
        <v>689.52</v>
      </c>
    </row>
    <row r="80" spans="1:3" s="4" customFormat="1" ht="15" x14ac:dyDescent="0.25">
      <c r="A80" s="6"/>
      <c r="B80" s="7" t="s">
        <v>79</v>
      </c>
      <c r="C80" s="36">
        <v>0</v>
      </c>
    </row>
    <row r="81" spans="1:3" s="4" customFormat="1" ht="15" x14ac:dyDescent="0.25">
      <c r="A81" s="6"/>
      <c r="B81" s="7" t="s">
        <v>80</v>
      </c>
      <c r="C81" s="36">
        <v>358.19</v>
      </c>
    </row>
    <row r="82" spans="1:3" s="4" customFormat="1" ht="15" x14ac:dyDescent="0.25">
      <c r="A82" s="6"/>
      <c r="B82" s="7" t="s">
        <v>81</v>
      </c>
      <c r="C82" s="36">
        <v>0</v>
      </c>
    </row>
    <row r="83" spans="1:3" s="4" customFormat="1" ht="15" x14ac:dyDescent="0.25">
      <c r="A83" s="6"/>
      <c r="B83" s="7" t="s">
        <v>82</v>
      </c>
      <c r="C83" s="36">
        <v>0</v>
      </c>
    </row>
    <row r="84" spans="1:3" s="4" customFormat="1" ht="15" x14ac:dyDescent="0.25">
      <c r="A84" s="6"/>
      <c r="B84" s="7" t="s">
        <v>83</v>
      </c>
      <c r="C84" s="36">
        <v>129.43199999999999</v>
      </c>
    </row>
    <row r="85" spans="1:3" s="4" customFormat="1" ht="15" x14ac:dyDescent="0.25">
      <c r="A85" s="6"/>
      <c r="B85" s="25" t="s">
        <v>84</v>
      </c>
      <c r="C85" s="36">
        <v>0</v>
      </c>
    </row>
    <row r="86" spans="1:3" s="4" customFormat="1" ht="26.25" customHeight="1" x14ac:dyDescent="0.25">
      <c r="A86" s="6"/>
      <c r="B86" s="25" t="s">
        <v>85</v>
      </c>
      <c r="C86" s="36">
        <v>997.92</v>
      </c>
    </row>
    <row r="87" spans="1:3" s="4" customFormat="1" ht="30" x14ac:dyDescent="0.25">
      <c r="A87" s="6"/>
      <c r="B87" s="25" t="s">
        <v>86</v>
      </c>
      <c r="C87" s="36">
        <v>901.26400000000001</v>
      </c>
    </row>
    <row r="88" spans="1:3" s="4" customFormat="1" ht="15" x14ac:dyDescent="0.25">
      <c r="A88" s="6"/>
      <c r="B88" s="7" t="s">
        <v>87</v>
      </c>
      <c r="C88" s="36">
        <v>249.42000000000002</v>
      </c>
    </row>
    <row r="89" spans="1:3" s="4" customFormat="1" ht="15" x14ac:dyDescent="0.25">
      <c r="A89" s="6"/>
      <c r="B89" s="7" t="s">
        <v>88</v>
      </c>
      <c r="C89" s="36">
        <v>0</v>
      </c>
    </row>
    <row r="90" spans="1:3" s="4" customFormat="1" ht="15" x14ac:dyDescent="0.25">
      <c r="A90" s="6"/>
      <c r="B90" s="7" t="s">
        <v>89</v>
      </c>
      <c r="C90" s="36">
        <v>118.51500000000001</v>
      </c>
    </row>
    <row r="91" spans="1:3" s="4" customFormat="1" ht="15" x14ac:dyDescent="0.25">
      <c r="A91" s="6"/>
      <c r="B91" s="7" t="s">
        <v>90</v>
      </c>
      <c r="C91" s="36">
        <v>249.42000000000002</v>
      </c>
    </row>
    <row r="92" spans="1:3" s="4" customFormat="1" ht="15" x14ac:dyDescent="0.25">
      <c r="A92" s="6"/>
      <c r="B92" s="7" t="s">
        <v>91</v>
      </c>
      <c r="C92" s="36">
        <v>0</v>
      </c>
    </row>
    <row r="93" spans="1:3" s="4" customFormat="1" ht="15" x14ac:dyDescent="0.25">
      <c r="A93" s="6"/>
      <c r="B93" s="7" t="s">
        <v>92</v>
      </c>
      <c r="C93" s="36">
        <v>107.625</v>
      </c>
    </row>
    <row r="94" spans="1:3" s="4" customFormat="1" ht="15" x14ac:dyDescent="0.25">
      <c r="A94" s="6"/>
      <c r="B94" s="7" t="s">
        <v>93</v>
      </c>
      <c r="C94" s="36">
        <v>7647.5629999999992</v>
      </c>
    </row>
    <row r="95" spans="1:3" s="4" customFormat="1" ht="15" x14ac:dyDescent="0.25">
      <c r="A95" s="6"/>
      <c r="B95" s="7" t="s">
        <v>94</v>
      </c>
      <c r="C95" s="36">
        <v>0</v>
      </c>
    </row>
    <row r="96" spans="1:3" s="4" customFormat="1" ht="15" x14ac:dyDescent="0.25">
      <c r="A96" s="6"/>
      <c r="B96" s="7" t="s">
        <v>95</v>
      </c>
      <c r="C96" s="36">
        <v>1983.04</v>
      </c>
    </row>
    <row r="97" spans="1:6" s="4" customFormat="1" ht="15" x14ac:dyDescent="0.25">
      <c r="A97" s="6"/>
      <c r="B97" s="7" t="s">
        <v>96</v>
      </c>
      <c r="C97" s="36">
        <v>950.8</v>
      </c>
    </row>
    <row r="98" spans="1:6" s="4" customFormat="1" ht="15" x14ac:dyDescent="0.25">
      <c r="A98" s="6"/>
      <c r="B98" s="7" t="s">
        <v>97</v>
      </c>
      <c r="C98" s="36">
        <v>1132.53</v>
      </c>
    </row>
    <row r="99" spans="1:6" s="4" customFormat="1" ht="15" x14ac:dyDescent="0.25">
      <c r="A99" s="6"/>
      <c r="B99" s="7" t="s">
        <v>98</v>
      </c>
      <c r="C99" s="36">
        <v>10087</v>
      </c>
    </row>
    <row r="100" spans="1:6" s="4" customFormat="1" ht="15" x14ac:dyDescent="0.25">
      <c r="A100" s="6"/>
      <c r="B100" s="7" t="s">
        <v>99</v>
      </c>
      <c r="C100" s="36">
        <v>3277.2000000000003</v>
      </c>
    </row>
    <row r="101" spans="1:6" s="4" customFormat="1" ht="15" x14ac:dyDescent="0.25">
      <c r="A101" s="6"/>
      <c r="B101" s="7" t="s">
        <v>100</v>
      </c>
      <c r="C101" s="36">
        <v>4534.8599999999997</v>
      </c>
    </row>
    <row r="102" spans="1:6" s="4" customFormat="1" ht="15" x14ac:dyDescent="0.25">
      <c r="A102" s="6"/>
      <c r="B102" s="7" t="s">
        <v>101</v>
      </c>
      <c r="C102" s="36">
        <v>6114.8519999999999</v>
      </c>
    </row>
    <row r="103" spans="1:6" s="4" customFormat="1" ht="15" x14ac:dyDescent="0.25">
      <c r="A103" s="6"/>
      <c r="B103" s="7" t="s">
        <v>102</v>
      </c>
      <c r="C103" s="36">
        <v>0</v>
      </c>
    </row>
    <row r="104" spans="1:6" s="4" customFormat="1" ht="15" x14ac:dyDescent="0.25">
      <c r="A104" s="6"/>
      <c r="B104" s="7" t="s">
        <v>103</v>
      </c>
      <c r="C104" s="36">
        <v>0</v>
      </c>
    </row>
    <row r="105" spans="1:6" s="4" customFormat="1" ht="15" x14ac:dyDescent="0.25">
      <c r="A105" s="6"/>
      <c r="B105" s="7" t="s">
        <v>104</v>
      </c>
      <c r="C105" s="36">
        <v>83.14</v>
      </c>
    </row>
    <row r="106" spans="1:6" s="4" customFormat="1" x14ac:dyDescent="0.25">
      <c r="A106" s="16"/>
      <c r="B106" s="9" t="s">
        <v>155</v>
      </c>
      <c r="C106" s="34">
        <f>SUM(C62:C105)</f>
        <v>57836.25499999999</v>
      </c>
    </row>
    <row r="107" spans="1:6" s="4" customFormat="1" ht="16.5" thickBot="1" x14ac:dyDescent="0.3">
      <c r="A107" s="6">
        <v>11</v>
      </c>
      <c r="B107" s="9" t="s">
        <v>106</v>
      </c>
      <c r="C107" s="34">
        <v>58163.039999999986</v>
      </c>
    </row>
    <row r="108" spans="1:6" s="4" customFormat="1" ht="16.5" thickBot="1" x14ac:dyDescent="0.3">
      <c r="A108" s="18">
        <v>12</v>
      </c>
      <c r="B108" s="19" t="s">
        <v>107</v>
      </c>
      <c r="C108" s="39">
        <f>C107+C106+C60+C53+C52+C51+C48+C41+C33+C22+C14</f>
        <v>419182.23799999995</v>
      </c>
    </row>
    <row r="109" spans="1:6" s="31" customFormat="1" ht="15" x14ac:dyDescent="0.25">
      <c r="A109" s="26"/>
      <c r="B109" s="27" t="s">
        <v>113</v>
      </c>
      <c r="C109" s="28">
        <v>432419.88</v>
      </c>
      <c r="D109" s="29"/>
      <c r="E109" s="30"/>
      <c r="F109" s="30"/>
    </row>
    <row r="110" spans="1:6" s="1" customFormat="1" ht="15" x14ac:dyDescent="0.25">
      <c r="A110" s="26"/>
      <c r="B110" s="27" t="s">
        <v>114</v>
      </c>
      <c r="C110" s="28">
        <v>432779.11</v>
      </c>
      <c r="D110" s="32"/>
      <c r="E110" s="32"/>
      <c r="F110" s="32"/>
    </row>
    <row r="111" spans="1:6" s="1" customFormat="1" ht="15" x14ac:dyDescent="0.25">
      <c r="A111" s="26"/>
      <c r="B111" s="27" t="s">
        <v>116</v>
      </c>
      <c r="C111" s="33">
        <f>C110-C108</f>
        <v>13596.872000000032</v>
      </c>
      <c r="D111" s="30"/>
      <c r="E111" s="30"/>
      <c r="F111" s="30"/>
    </row>
    <row r="112" spans="1:6" s="1" customFormat="1" ht="15" x14ac:dyDescent="0.25">
      <c r="A112" s="26"/>
      <c r="B112" s="27" t="s">
        <v>115</v>
      </c>
      <c r="C112" s="33">
        <f>C111+C5</f>
        <v>-64433.103260000018</v>
      </c>
      <c r="D112" s="30"/>
      <c r="E112" s="30"/>
      <c r="F112" s="30"/>
    </row>
  </sheetData>
  <mergeCells count="3">
    <mergeCell ref="A1:B1"/>
    <mergeCell ref="A2:B2"/>
    <mergeCell ref="A3:B3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2021-01-14T04:28:29Z</dcterms:created>
  <dcterms:modified xsi:type="dcterms:W3CDTF">2021-03-09T02:33:21Z</dcterms:modified>
</cp:coreProperties>
</file>