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5" i="1"/>
  <c r="C97"/>
  <c r="C101"/>
  <c r="C102"/>
  <c r="C50"/>
  <c r="C32"/>
  <c r="C42"/>
  <c r="C39"/>
  <c r="C24"/>
  <c r="C12"/>
</calcChain>
</file>

<file path=xl/sharedStrings.xml><?xml version="1.0" encoding="utf-8"?>
<sst xmlns="http://schemas.openxmlformats.org/spreadsheetml/2006/main" count="152" uniqueCount="139">
  <si>
    <t>г</t>
  </si>
  <si>
    <t>д</t>
  </si>
  <si>
    <t>е</t>
  </si>
  <si>
    <t>з</t>
  </si>
  <si>
    <t>и</t>
  </si>
  <si>
    <t>к</t>
  </si>
  <si>
    <t>л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</si>
  <si>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</si>
  <si>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</si>
  <si>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</si>
  <si>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</si>
  <si>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</si>
  <si>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</si>
  <si>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</si>
  <si>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</si>
  <si>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</si>
  <si>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</si>
  <si>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</si>
  <si>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</si>
  <si>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</si>
  <si>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</si>
  <si>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</si>
  <si>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</si>
  <si>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</si>
  <si>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</si>
  <si>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</si>
  <si>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</si>
  <si>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</si>
  <si>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</si>
  <si>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</si>
  <si>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</si>
  <si>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</si>
  <si>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</si>
  <si>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</si>
  <si>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</si>
  <si>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</si>
  <si>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</si>
  <si>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</si>
  <si>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</si>
  <si>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</si>
  <si>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</si>
  <si>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</si>
  <si>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</si>
  <si>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</si>
  <si>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</si>
  <si>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</si>
  <si>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</si>
  <si>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</si>
  <si>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</si>
  <si>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</si>
  <si>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</si>
  <si>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</si>
  <si>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</si>
  <si>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</si>
  <si>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</si>
  <si>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</si>
  <si>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</si>
  <si>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</si>
  <si>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</si>
  <si>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</si>
  <si>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</si>
  <si>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</si>
  <si>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</si>
  <si>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</si>
  <si>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</si>
  <si>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</si>
  <si>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</si>
  <si>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</si>
  <si>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</si>
  <si>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</si>
  <si>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</si>
  <si>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</si>
  <si>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</si>
  <si>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</si>
  <si>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</si>
  <si>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</si>
  <si>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</si>
  <si>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</si>
  <si>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</si>
  <si>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</si>
  <si>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</si>
  <si>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замена энергосберегающего патрона на лестничной клетке</t>
  </si>
  <si>
    <t>демонтаж уличного светильника с телевышки</t>
  </si>
  <si>
    <t>монтаж розетки  для подключения прибора учета тепловой энергии:</t>
  </si>
  <si>
    <t>а</t>
  </si>
  <si>
    <t>установка розетки  16А</t>
  </si>
  <si>
    <t>б</t>
  </si>
  <si>
    <t>устройство кабеля АВВГ-П 2*2,5</t>
  </si>
  <si>
    <t>9.2.</t>
  </si>
  <si>
    <t>Текущий ремонт систем ВиК (непредвиденные работы</t>
  </si>
  <si>
    <t>замена вентиля Ду 20 мм Бологое латунь на стояке отопления кв.7</t>
  </si>
  <si>
    <t>смена вентиля запорного Ду 20 мм кв.7</t>
  </si>
  <si>
    <t>установка сбросного вентиля в ИТП Ду 15 мм</t>
  </si>
  <si>
    <t>установка   теплосчетчика (СМЕТА НОВЫЙ):</t>
  </si>
  <si>
    <t>устройство фланца Ду 50мм</t>
  </si>
  <si>
    <t>установка фильтра механического фланцевого Ду 50 мм</t>
  </si>
  <si>
    <t>в</t>
  </si>
  <si>
    <t>установка сантехнических паронитовых прокладок Ду 50 мм</t>
  </si>
  <si>
    <t>перемонтаж болтовых соединений М 16</t>
  </si>
  <si>
    <t>устройство трубы ВГП Ду 50мм</t>
  </si>
  <si>
    <t>устройство трубы ВГП Ду 15мм</t>
  </si>
  <si>
    <t>ж</t>
  </si>
  <si>
    <t>устройство перехода стального 57*25</t>
  </si>
  <si>
    <t>установка муфты стальной Ду 15 мм</t>
  </si>
  <si>
    <t>устройство узла подключения водосчетчика</t>
  </si>
  <si>
    <t>сварочные работы (Ду 50 мм)</t>
  </si>
  <si>
    <t>сварочные работы (Ду 15 мм)</t>
  </si>
  <si>
    <t>установка клапана балансировочного в системе отопления:</t>
  </si>
  <si>
    <t>установка клапана балансировочного Cimberio Ду15 мм</t>
  </si>
  <si>
    <t>установка перехода стального 45*32</t>
  </si>
  <si>
    <t>устройство трубы ВГП Ду 15 мм</t>
  </si>
  <si>
    <t>устройство сгона Ду 15 мм</t>
  </si>
  <si>
    <t>установка контргайки Ду 15 мм</t>
  </si>
  <si>
    <t>сварочные работы (Ду 32 мм)</t>
  </si>
  <si>
    <t>замена сбросных вентилей (кран шаровый) Ду 15 мм кв.2</t>
  </si>
  <si>
    <t xml:space="preserve"> 9.3</t>
  </si>
  <si>
    <t>Текущий ремонт систем конструкт.элем. (непр. Работы)</t>
  </si>
  <si>
    <t>укрепление листов шифера гвоздями на кровле с ТВ</t>
  </si>
  <si>
    <t>работа телевышки</t>
  </si>
  <si>
    <t>смена замка на чердачном люке</t>
  </si>
  <si>
    <t>ремонт шиферной кровли с проклейкой лентой НИКОБАНД в нижней волне, с прогревом шифера газ.горелкой (0,5шт)</t>
  </si>
  <si>
    <t>открытие продухов</t>
  </si>
  <si>
    <t>укрепление шифера на кровле шиферными гвоздями с ТВ кв.11</t>
  </si>
  <si>
    <t>стоимость работы телевышки</t>
  </si>
  <si>
    <t xml:space="preserve">утепление продухов Изовером </t>
  </si>
  <si>
    <t>закрытие продухов мин.плитой б/у повторно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</si>
  <si>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</si>
  <si>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</si>
  <si>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</si>
  <si>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</si>
  <si>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</si>
  <si>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18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</si>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</sst>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>
  <numFmts count="1"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topLeftCell="A92" workbookViewId="0">
      <selection activeCell="F110" sqref="F110"/>
    </sheetView>
  </sheetViews>
  <sheetFormatPr defaultRowHeight="15"/>
  <cols>
    <col min="1" max="1" width="6.28515625" style="3" customWidth="1"/>
    <col min="2" max="2" width="76.85546875" style="3" customWidth="1"/>
    <col min="3" max="3" width="15.7109375" style="3" customWidth="1"/>
    <col min="4" max="201" width="9.140625" style="3"/>
    <col min="202" max="202" width="3.85546875" style="3" customWidth="1"/>
    <col min="203" max="203" width="43.28515625" style="3" customWidth="1"/>
    <col min="204" max="204" width="11.28515625" style="3" customWidth="1"/>
    <col min="205" max="205" width="7.28515625" style="3" customWidth="1"/>
    <col min="206" max="206" width="8.42578125" style="3" customWidth="1"/>
    <col min="207" max="207" width="7.28515625" style="3" customWidth="1"/>
    <col min="208" max="208" width="8.5703125" style="3" customWidth="1"/>
    <col min="209" max="209" width="10.42578125" style="3" customWidth="1"/>
    <col min="210" max="16384" width="9.140625" style="3"/>
  </cols>
  <sheetData>
    <row r="1" spans="1:3" ht="15.75">
      <c r="A1" s="52" t="s">
        <v>132</v>
      </c>
      <c r="B1" s="52"/>
    </row>
    <row r="2" spans="1:3" ht="12.75" customHeight="1">
      <c r="A2" s="52" t="s">
        <v>130</v>
      </c>
      <c r="B2" s="52"/>
    </row>
    <row r="3" spans="1:3" ht="15.75">
      <c r="A3" s="52" t="s">
        <v>131</v>
      </c>
      <c r="B3" s="52"/>
    </row>
    <row r="4" spans="1:3" ht="15.75">
      <c r="A4" s="4"/>
      <c r="B4" s="4"/>
    </row>
    <row r="5" spans="1:3" s="8" customFormat="1" ht="15.75">
      <c r="A5" s="5"/>
      <c r="B5" s="6" t="s">
        <v>133</v>
      </c>
      <c r="C5" s="7">
        <v>-50693.736200000021</v>
      </c>
    </row>
    <row r="6" spans="1:3">
      <c r="A6" s="9"/>
      <c r="B6" s="10" t="s">
        <v>7</v>
      </c>
      <c r="C6" s="11"/>
    </row>
    <row r="7" spans="1:3" ht="30">
      <c r="A7" s="14" t="s">
        <v>8</v>
      </c>
      <c r="B7" s="12" t="s">
        <v>9</v>
      </c>
      <c r="C7" s="35">
        <v>8306.4959999999974</v>
      </c>
    </row>
    <row r="8" spans="1:3">
      <c r="A8" s="15" t="s">
        <v>10</v>
      </c>
      <c r="B8" s="12" t="s">
        <v>11</v>
      </c>
      <c r="C8" s="35">
        <v>9796.2480000000014</v>
      </c>
    </row>
    <row r="9" spans="1:3" ht="45">
      <c r="A9" s="15" t="s">
        <v>12</v>
      </c>
      <c r="B9" s="12" t="s">
        <v>13</v>
      </c>
      <c r="C9" s="35">
        <v>1331.7964000000002</v>
      </c>
    </row>
    <row r="10" spans="1:3">
      <c r="A10" s="14" t="s">
        <v>14</v>
      </c>
      <c r="B10" s="12" t="s">
        <v>15</v>
      </c>
      <c r="C10" s="35">
        <v>77.273999999999987</v>
      </c>
    </row>
    <row r="11" spans="1:3">
      <c r="A11" s="14" t="s">
        <v>16</v>
      </c>
      <c r="B11" s="12" t="s">
        <v>17</v>
      </c>
      <c r="C11" s="35">
        <v>984.31499999999994</v>
      </c>
    </row>
    <row r="12" spans="1:3" ht="15.75">
      <c r="A12" s="14"/>
      <c r="B12" s="16" t="s">
        <v>18</v>
      </c>
      <c r="C12" s="37">
        <f>SUM(C7:C11)</f>
        <v>20496.129399999998</v>
      </c>
    </row>
    <row r="13" spans="1:3">
      <c r="A13" s="17"/>
      <c r="B13" s="18" t="s">
        <v>19</v>
      </c>
      <c r="C13" s="36"/>
    </row>
    <row r="14" spans="1:3" ht="13.5" customHeight="1">
      <c r="A14" s="14" t="s">
        <v>20</v>
      </c>
      <c r="B14" s="12" t="s">
        <v>21</v>
      </c>
      <c r="C14" s="35">
        <v>370.44000000000005</v>
      </c>
    </row>
    <row r="15" spans="1:3">
      <c r="A15" s="20" t="s">
        <v>22</v>
      </c>
      <c r="B15" s="12" t="s">
        <v>23</v>
      </c>
      <c r="C15" s="35">
        <v>154.04399999999998</v>
      </c>
    </row>
    <row r="16" spans="1:3">
      <c r="A16" s="20" t="s">
        <v>24</v>
      </c>
      <c r="B16" s="12" t="s">
        <v>25</v>
      </c>
      <c r="C16" s="35">
        <v>6186.655999999999</v>
      </c>
    </row>
    <row r="17" spans="1:3">
      <c r="A17" s="20" t="s">
        <v>26</v>
      </c>
      <c r="B17" s="12" t="s">
        <v>27</v>
      </c>
      <c r="C17" s="35">
        <v>1220.8000000000002</v>
      </c>
    </row>
    <row r="18" spans="1:3">
      <c r="A18" s="20" t="s">
        <v>28</v>
      </c>
      <c r="B18" s="12" t="s">
        <v>29</v>
      </c>
      <c r="C18" s="35">
        <v>2247.75</v>
      </c>
    </row>
    <row r="19" spans="1:3">
      <c r="A19" s="20" t="s">
        <v>30</v>
      </c>
      <c r="B19" s="12" t="s">
        <v>31</v>
      </c>
      <c r="C19" s="35">
        <v>819.71999999999991</v>
      </c>
    </row>
    <row r="20" spans="1:3" ht="30">
      <c r="A20" s="21" t="s">
        <v>32</v>
      </c>
      <c r="B20" s="12" t="s">
        <v>33</v>
      </c>
      <c r="C20" s="35">
        <v>900</v>
      </c>
    </row>
    <row r="21" spans="1:3" ht="32.25" customHeight="1">
      <c r="A21" s="21" t="s">
        <v>34</v>
      </c>
      <c r="B21" s="12" t="s">
        <v>35</v>
      </c>
      <c r="C21" s="35">
        <v>341.76</v>
      </c>
    </row>
    <row r="22" spans="1:3" ht="30">
      <c r="A22" s="21" t="s">
        <v>36</v>
      </c>
      <c r="B22" s="12" t="s">
        <v>37</v>
      </c>
      <c r="C22" s="35">
        <v>3421.6319999999996</v>
      </c>
    </row>
    <row r="23" spans="1:3" ht="21" customHeight="1">
      <c r="A23" s="21" t="s">
        <v>38</v>
      </c>
      <c r="B23" s="12" t="s">
        <v>39</v>
      </c>
      <c r="C23" s="35">
        <v>1428.4079999999999</v>
      </c>
    </row>
    <row r="24" spans="1:3" ht="15.75">
      <c r="A24" s="14"/>
      <c r="B24" s="16" t="s">
        <v>40</v>
      </c>
      <c r="C24" s="37">
        <f>SUM(C14:C23)</f>
        <v>17091.21</v>
      </c>
    </row>
    <row r="25" spans="1:3">
      <c r="A25" s="19"/>
      <c r="B25" s="22" t="s">
        <v>41</v>
      </c>
      <c r="C25" s="19"/>
    </row>
    <row r="26" spans="1:3">
      <c r="A26" s="23">
        <v>43103</v>
      </c>
      <c r="B26" s="13" t="s">
        <v>42</v>
      </c>
      <c r="C26" s="38">
        <v>7488.18</v>
      </c>
    </row>
    <row r="27" spans="1:3" ht="17.25" customHeight="1">
      <c r="A27" s="23">
        <v>43134</v>
      </c>
      <c r="B27" s="13" t="s">
        <v>43</v>
      </c>
      <c r="C27" s="38">
        <v>6033.3</v>
      </c>
    </row>
    <row r="28" spans="1:3" ht="17.25" customHeight="1">
      <c r="A28" s="23">
        <v>43162</v>
      </c>
      <c r="B28" s="13" t="s">
        <v>44</v>
      </c>
      <c r="C28" s="38">
        <v>3194.1</v>
      </c>
    </row>
    <row r="29" spans="1:3" ht="12.75" customHeight="1">
      <c r="A29" s="23">
        <v>43193</v>
      </c>
      <c r="B29" s="13" t="s">
        <v>45</v>
      </c>
      <c r="C29" s="38">
        <v>222.29999999999998</v>
      </c>
    </row>
    <row r="30" spans="1:3" ht="15" customHeight="1">
      <c r="A30" s="23">
        <v>43223</v>
      </c>
      <c r="B30" s="13" t="s">
        <v>46</v>
      </c>
      <c r="C30" s="38">
        <v>584.72</v>
      </c>
    </row>
    <row r="31" spans="1:3">
      <c r="A31" s="24">
        <v>43376</v>
      </c>
      <c r="B31" s="12" t="s">
        <v>47</v>
      </c>
      <c r="C31" s="35">
        <v>250.68</v>
      </c>
    </row>
    <row r="32" spans="1:3" ht="15.75">
      <c r="A32" s="14"/>
      <c r="B32" s="16" t="s">
        <v>48</v>
      </c>
      <c r="C32" s="37">
        <f>SUM(C26:C31)</f>
        <v>17773.28</v>
      </c>
    </row>
    <row r="33" spans="1:3">
      <c r="A33" s="19"/>
      <c r="B33" s="18" t="s">
        <v>49</v>
      </c>
      <c r="C33" s="19"/>
    </row>
    <row r="34" spans="1:3" ht="30">
      <c r="A34" s="14" t="s">
        <v>50</v>
      </c>
      <c r="B34" s="12" t="s">
        <v>51</v>
      </c>
      <c r="C34" s="35">
        <v>1107.9279999999999</v>
      </c>
    </row>
    <row r="35" spans="1:3" ht="35.25" customHeight="1">
      <c r="A35" s="21" t="s">
        <v>52</v>
      </c>
      <c r="B35" s="12" t="s">
        <v>53</v>
      </c>
      <c r="C35" s="35">
        <v>4431.7119999999995</v>
      </c>
    </row>
    <row r="36" spans="1:3" ht="30">
      <c r="A36" s="21" t="s">
        <v>54</v>
      </c>
      <c r="B36" s="12" t="s">
        <v>55</v>
      </c>
      <c r="C36" s="35">
        <v>2215.8559999999998</v>
      </c>
    </row>
    <row r="37" spans="1:3">
      <c r="A37" s="21" t="s">
        <v>56</v>
      </c>
      <c r="B37" s="12" t="s">
        <v>57</v>
      </c>
      <c r="C37" s="35">
        <v>1045.3799999999999</v>
      </c>
    </row>
    <row r="38" spans="1:3" ht="30">
      <c r="A38" s="21" t="s">
        <v>58</v>
      </c>
      <c r="B38" s="12" t="s">
        <v>59</v>
      </c>
      <c r="C38" s="35">
        <v>5601.5039999999999</v>
      </c>
    </row>
    <row r="39" spans="1:3" ht="15.75">
      <c r="A39" s="14"/>
      <c r="B39" s="16" t="s">
        <v>60</v>
      </c>
      <c r="C39" s="37">
        <f>SUM(C34:C38)</f>
        <v>14402.379999999997</v>
      </c>
    </row>
    <row r="40" spans="1:3" ht="34.5" customHeight="1">
      <c r="A40" s="25" t="s">
        <v>61</v>
      </c>
      <c r="B40" s="16" t="s">
        <v>62</v>
      </c>
      <c r="C40" s="35">
        <v>6208.8960000000015</v>
      </c>
    </row>
    <row r="41" spans="1:3" ht="15.75">
      <c r="A41" s="25" t="s">
        <v>63</v>
      </c>
      <c r="B41" s="16" t="s">
        <v>64</v>
      </c>
      <c r="C41" s="35">
        <v>1754.6879999999994</v>
      </c>
    </row>
    <row r="42" spans="1:3" ht="21" customHeight="1">
      <c r="A42" s="25"/>
      <c r="B42" s="16" t="s">
        <v>65</v>
      </c>
      <c r="C42" s="39">
        <f>SUM(C40:C41)</f>
        <v>7963.5840000000007</v>
      </c>
    </row>
    <row r="43" spans="1:3" ht="15.75">
      <c r="A43" s="25" t="s">
        <v>66</v>
      </c>
      <c r="B43" s="16" t="s">
        <v>67</v>
      </c>
      <c r="C43" s="40">
        <v>963.79599999999994</v>
      </c>
    </row>
    <row r="44" spans="1:3" ht="19.5" customHeight="1">
      <c r="A44" s="25" t="s">
        <v>68</v>
      </c>
      <c r="B44" s="16" t="s">
        <v>69</v>
      </c>
      <c r="C44" s="39">
        <v>928.96</v>
      </c>
    </row>
    <row r="45" spans="1:3" ht="14.25" customHeight="1">
      <c r="A45" s="26"/>
      <c r="B45" s="53" t="s">
        <v>70</v>
      </c>
      <c r="C45" s="53"/>
    </row>
    <row r="46" spans="1:3">
      <c r="A46" s="14" t="s">
        <v>71</v>
      </c>
      <c r="B46" s="12" t="s">
        <v>72</v>
      </c>
      <c r="C46" s="35">
        <v>0</v>
      </c>
    </row>
    <row r="47" spans="1:3" ht="18.75" customHeight="1">
      <c r="A47" s="14" t="s">
        <v>73</v>
      </c>
      <c r="B47" s="12" t="s">
        <v>74</v>
      </c>
      <c r="C47" s="35">
        <v>9816.48</v>
      </c>
    </row>
    <row r="48" spans="1:3" ht="41.25" customHeight="1">
      <c r="A48" s="14"/>
      <c r="B48" s="12" t="s">
        <v>75</v>
      </c>
      <c r="C48" s="35">
        <v>9557.6400000000012</v>
      </c>
    </row>
    <row r="49" spans="1:3" ht="41.25" customHeight="1">
      <c r="A49" s="14"/>
      <c r="B49" s="12" t="s">
        <v>76</v>
      </c>
      <c r="C49" s="35">
        <v>3185.8799999999992</v>
      </c>
    </row>
    <row r="50" spans="1:3" ht="17.25" customHeight="1">
      <c r="A50" s="14"/>
      <c r="B50" s="16" t="s">
        <v>77</v>
      </c>
      <c r="C50" s="39">
        <f>SUM(C46:C49)</f>
        <v>22560</v>
      </c>
    </row>
    <row r="51" spans="1:3">
      <c r="A51" s="19"/>
      <c r="B51" s="18" t="s">
        <v>78</v>
      </c>
      <c r="C51" s="36"/>
    </row>
    <row r="52" spans="1:3">
      <c r="A52" s="14" t="s">
        <v>79</v>
      </c>
      <c r="B52" s="12" t="s">
        <v>80</v>
      </c>
      <c r="C52" s="35">
        <v>0</v>
      </c>
    </row>
    <row r="53" spans="1:3">
      <c r="A53" s="9"/>
      <c r="B53" s="11" t="s">
        <v>81</v>
      </c>
      <c r="C53" s="41">
        <v>370.31</v>
      </c>
    </row>
    <row r="54" spans="1:3">
      <c r="A54" s="9"/>
      <c r="B54" s="11" t="s">
        <v>82</v>
      </c>
      <c r="C54" s="41">
        <v>734</v>
      </c>
    </row>
    <row r="55" spans="1:3">
      <c r="A55" s="14"/>
      <c r="B55" s="11" t="s">
        <v>81</v>
      </c>
      <c r="C55" s="42">
        <v>370.31</v>
      </c>
    </row>
    <row r="56" spans="1:3" ht="15.75">
      <c r="A56" s="27"/>
      <c r="B56" s="28" t="s">
        <v>83</v>
      </c>
      <c r="C56" s="42">
        <v>0</v>
      </c>
    </row>
    <row r="57" spans="1:3">
      <c r="A57" s="27" t="s">
        <v>84</v>
      </c>
      <c r="B57" s="11" t="s">
        <v>85</v>
      </c>
      <c r="C57" s="42">
        <v>181.84</v>
      </c>
    </row>
    <row r="58" spans="1:3">
      <c r="A58" s="27" t="s">
        <v>86</v>
      </c>
      <c r="B58" s="11" t="s">
        <v>87</v>
      </c>
      <c r="C58" s="42">
        <v>2535.2359999999999</v>
      </c>
    </row>
    <row r="59" spans="1:3">
      <c r="A59" s="14" t="s">
        <v>88</v>
      </c>
      <c r="B59" s="12" t="s">
        <v>89</v>
      </c>
      <c r="C59" s="35">
        <v>0</v>
      </c>
    </row>
    <row r="60" spans="1:3">
      <c r="A60" s="29"/>
      <c r="B60" s="11" t="s">
        <v>90</v>
      </c>
      <c r="C60" s="42">
        <v>1836.02</v>
      </c>
    </row>
    <row r="61" spans="1:3">
      <c r="A61" s="9"/>
      <c r="B61" s="11" t="s">
        <v>91</v>
      </c>
      <c r="C61" s="42">
        <v>918.01</v>
      </c>
    </row>
    <row r="62" spans="1:3">
      <c r="A62" s="9"/>
      <c r="B62" s="11" t="s">
        <v>92</v>
      </c>
      <c r="C62" s="41">
        <v>918.01</v>
      </c>
    </row>
    <row r="63" spans="1:3" ht="15.75">
      <c r="A63" s="27"/>
      <c r="B63" s="28" t="s">
        <v>93</v>
      </c>
      <c r="C63" s="42">
        <v>82521.94</v>
      </c>
    </row>
    <row r="64" spans="1:3" hidden="1">
      <c r="A64" s="27" t="s">
        <v>84</v>
      </c>
      <c r="B64" s="11" t="s">
        <v>94</v>
      </c>
      <c r="C64" s="42">
        <v>0</v>
      </c>
    </row>
    <row r="65" spans="1:3" hidden="1">
      <c r="A65" s="27" t="s">
        <v>86</v>
      </c>
      <c r="B65" s="11" t="s">
        <v>95</v>
      </c>
      <c r="C65" s="42">
        <v>0</v>
      </c>
    </row>
    <row r="66" spans="1:3" hidden="1">
      <c r="A66" s="27" t="s">
        <v>96</v>
      </c>
      <c r="B66" s="11" t="s">
        <v>97</v>
      </c>
      <c r="C66" s="42">
        <v>0</v>
      </c>
    </row>
    <row r="67" spans="1:3" hidden="1">
      <c r="A67" s="27" t="s">
        <v>0</v>
      </c>
      <c r="B67" s="11" t="s">
        <v>98</v>
      </c>
      <c r="C67" s="42">
        <v>0</v>
      </c>
    </row>
    <row r="68" spans="1:3" hidden="1">
      <c r="A68" s="27" t="s">
        <v>1</v>
      </c>
      <c r="B68" s="11" t="s">
        <v>99</v>
      </c>
      <c r="C68" s="42">
        <v>0</v>
      </c>
    </row>
    <row r="69" spans="1:3" hidden="1">
      <c r="A69" s="27" t="s">
        <v>2</v>
      </c>
      <c r="B69" s="11" t="s">
        <v>100</v>
      </c>
      <c r="C69" s="42">
        <v>0</v>
      </c>
    </row>
    <row r="70" spans="1:3" hidden="1">
      <c r="A70" s="27" t="s">
        <v>101</v>
      </c>
      <c r="B70" s="11" t="s">
        <v>102</v>
      </c>
      <c r="C70" s="42">
        <v>0</v>
      </c>
    </row>
    <row r="71" spans="1:3" hidden="1">
      <c r="A71" s="27" t="s">
        <v>3</v>
      </c>
      <c r="B71" s="11" t="s">
        <v>103</v>
      </c>
      <c r="C71" s="42">
        <v>0</v>
      </c>
    </row>
    <row r="72" spans="1:3" hidden="1">
      <c r="A72" s="27" t="s">
        <v>4</v>
      </c>
      <c r="B72" s="11" t="s">
        <v>104</v>
      </c>
      <c r="C72" s="42">
        <v>0</v>
      </c>
    </row>
    <row r="73" spans="1:3" hidden="1">
      <c r="A73" s="27" t="s">
        <v>5</v>
      </c>
      <c r="B73" s="11" t="s">
        <v>105</v>
      </c>
      <c r="C73" s="42">
        <v>0</v>
      </c>
    </row>
    <row r="74" spans="1:3" hidden="1">
      <c r="A74" s="27" t="s">
        <v>6</v>
      </c>
      <c r="B74" s="11" t="s">
        <v>106</v>
      </c>
      <c r="C74" s="42">
        <v>0</v>
      </c>
    </row>
    <row r="75" spans="1:3" ht="15.75">
      <c r="A75" s="27"/>
      <c r="B75" s="28" t="s">
        <v>107</v>
      </c>
      <c r="C75" s="42">
        <v>0</v>
      </c>
    </row>
    <row r="76" spans="1:3">
      <c r="A76" s="27" t="s">
        <v>84</v>
      </c>
      <c r="B76" s="13" t="s">
        <v>108</v>
      </c>
      <c r="C76" s="42">
        <v>1808.34</v>
      </c>
    </row>
    <row r="77" spans="1:3">
      <c r="A77" s="27" t="s">
        <v>86</v>
      </c>
      <c r="B77" s="11" t="s">
        <v>109</v>
      </c>
      <c r="C77" s="42">
        <v>496.4</v>
      </c>
    </row>
    <row r="78" spans="1:3">
      <c r="A78" s="27" t="s">
        <v>96</v>
      </c>
      <c r="B78" s="11" t="s">
        <v>110</v>
      </c>
      <c r="C78" s="42">
        <v>244.81199999999998</v>
      </c>
    </row>
    <row r="79" spans="1:3">
      <c r="A79" s="27" t="s">
        <v>0</v>
      </c>
      <c r="B79" s="11" t="s">
        <v>111</v>
      </c>
      <c r="C79" s="42">
        <v>199.71</v>
      </c>
    </row>
    <row r="80" spans="1:3">
      <c r="A80" s="27" t="s">
        <v>1</v>
      </c>
      <c r="B80" s="11" t="s">
        <v>103</v>
      </c>
      <c r="C80" s="42">
        <v>238.78</v>
      </c>
    </row>
    <row r="81" spans="1:3">
      <c r="A81" s="27" t="s">
        <v>2</v>
      </c>
      <c r="B81" s="11" t="s">
        <v>112</v>
      </c>
      <c r="C81" s="42">
        <v>70.400000000000006</v>
      </c>
    </row>
    <row r="82" spans="1:3">
      <c r="A82" s="27" t="s">
        <v>101</v>
      </c>
      <c r="B82" s="11" t="s">
        <v>113</v>
      </c>
      <c r="C82" s="42">
        <v>663.48</v>
      </c>
    </row>
    <row r="83" spans="1:3">
      <c r="A83" s="27" t="s">
        <v>3</v>
      </c>
      <c r="B83" s="11" t="s">
        <v>106</v>
      </c>
      <c r="C83" s="42">
        <v>663.48</v>
      </c>
    </row>
    <row r="84" spans="1:3">
      <c r="A84" s="27"/>
      <c r="B84" s="13" t="s">
        <v>114</v>
      </c>
      <c r="C84" s="42">
        <v>1836.02</v>
      </c>
    </row>
    <row r="85" spans="1:3" ht="16.5" customHeight="1">
      <c r="A85" s="14" t="s">
        <v>115</v>
      </c>
      <c r="B85" s="12" t="s">
        <v>116</v>
      </c>
      <c r="C85" s="35">
        <v>0</v>
      </c>
    </row>
    <row r="86" spans="1:3" ht="17.25" customHeight="1">
      <c r="A86" s="14"/>
      <c r="B86" s="11" t="s">
        <v>117</v>
      </c>
      <c r="C86" s="41">
        <v>1186.2840000000001</v>
      </c>
    </row>
    <row r="87" spans="1:3" ht="17.25" customHeight="1">
      <c r="A87" s="14"/>
      <c r="B87" s="11" t="s">
        <v>118</v>
      </c>
      <c r="C87" s="41">
        <v>1468</v>
      </c>
    </row>
    <row r="88" spans="1:3" ht="21.75" customHeight="1">
      <c r="A88" s="30"/>
      <c r="B88" s="11" t="s">
        <v>119</v>
      </c>
      <c r="C88" s="41">
        <v>358.19</v>
      </c>
    </row>
    <row r="89" spans="1:3" ht="42" customHeight="1">
      <c r="A89" s="14"/>
      <c r="B89" s="13" t="s">
        <v>120</v>
      </c>
      <c r="C89" s="42">
        <v>993.36</v>
      </c>
    </row>
    <row r="90" spans="1:3" ht="12.75" customHeight="1">
      <c r="A90" s="14"/>
      <c r="B90" s="11" t="s">
        <v>121</v>
      </c>
      <c r="C90" s="42">
        <v>332.56</v>
      </c>
    </row>
    <row r="91" spans="1:3">
      <c r="A91" s="14"/>
      <c r="B91" s="11" t="s">
        <v>122</v>
      </c>
      <c r="C91" s="42">
        <v>820.8</v>
      </c>
    </row>
    <row r="92" spans="1:3">
      <c r="A92" s="14"/>
      <c r="B92" s="11" t="s">
        <v>123</v>
      </c>
      <c r="C92" s="42">
        <v>2202</v>
      </c>
    </row>
    <row r="93" spans="1:3">
      <c r="A93" s="14"/>
      <c r="B93" s="11" t="s">
        <v>124</v>
      </c>
      <c r="C93" s="42">
        <v>265.55200000000002</v>
      </c>
    </row>
    <row r="94" spans="1:3">
      <c r="A94" s="14"/>
      <c r="B94" s="13" t="s">
        <v>125</v>
      </c>
      <c r="C94" s="42">
        <v>249.42000000000002</v>
      </c>
    </row>
    <row r="95" spans="1:3" ht="15.75">
      <c r="A95" s="31"/>
      <c r="B95" s="16" t="s">
        <v>126</v>
      </c>
      <c r="C95" s="40">
        <f>SUM(C52:C94)</f>
        <v>104483.264</v>
      </c>
    </row>
    <row r="96" spans="1:3" ht="15.75">
      <c r="A96" s="14"/>
      <c r="B96" s="32" t="s">
        <v>127</v>
      </c>
      <c r="C96" s="39">
        <v>17546.88</v>
      </c>
    </row>
    <row r="97" spans="1:3" ht="15.75">
      <c r="A97" s="33" t="s">
        <v>128</v>
      </c>
      <c r="B97" s="34" t="s">
        <v>129</v>
      </c>
      <c r="C97" s="43">
        <f>C96+C95+C50+C44+C43+C42+C39+C32+C24+C12</f>
        <v>224209.4834</v>
      </c>
    </row>
    <row r="98" spans="1:3" s="46" customFormat="1" ht="15.75">
      <c r="A98" s="44"/>
      <c r="B98" s="45" t="s">
        <v>134</v>
      </c>
      <c r="C98" s="50">
        <v>113852.4</v>
      </c>
    </row>
    <row r="99" spans="1:3" s="2" customFormat="1" ht="15.75">
      <c r="A99" s="47"/>
      <c r="B99" s="45" t="s">
        <v>135</v>
      </c>
      <c r="C99" s="50">
        <v>110618.02</v>
      </c>
    </row>
    <row r="100" spans="1:3" s="2" customFormat="1" ht="15.75">
      <c r="A100" s="47"/>
      <c r="B100" s="45" t="s">
        <v>138</v>
      </c>
      <c r="C100" s="50">
        <v>16388.64</v>
      </c>
    </row>
    <row r="101" spans="1:3" s="2" customFormat="1" ht="15.75">
      <c r="A101" s="48"/>
      <c r="B101" s="45" t="s">
        <v>137</v>
      </c>
      <c r="C101" s="51">
        <f>C100+C99-C97</f>
        <v>-97202.823399999994</v>
      </c>
    </row>
    <row r="102" spans="1:3" s="2" customFormat="1" ht="15.75">
      <c r="A102" s="48"/>
      <c r="B102" s="45" t="s">
        <v>136</v>
      </c>
      <c r="C102" s="51">
        <f>C101+C5</f>
        <v>-147896.55960000001</v>
      </c>
    </row>
    <row r="103" spans="1:3" s="1" customFormat="1" ht="14.25">
      <c r="A103" s="49"/>
    </row>
    <row r="104" spans="1:3" s="1" customFormat="1" ht="14.25">
      <c r="A104" s="49"/>
    </row>
    <row r="105" spans="1:3" s="1" customFormat="1" ht="14.25">
      <c r="A105" s="49"/>
    </row>
    <row r="106" spans="1:3" s="1" customFormat="1" ht="14.25">
      <c r="A106" s="49"/>
    </row>
    <row r="107" spans="1:3" s="1" customFormat="1" ht="14.25">
      <c r="A107" s="49"/>
    </row>
    <row r="108" spans="1:3" s="1" customFormat="1" ht="14.25">
      <c r="A108" s="49"/>
    </row>
    <row r="109" spans="1:3" s="1" customFormat="1" ht="14.25">
      <c r="A109" s="49"/>
    </row>
    <row r="110" spans="1:3" s="1" customFormat="1" ht="14.25">
      <c r="A110" s="49"/>
    </row>
    <row r="111" spans="1:3" s="1" customFormat="1" ht="14.25">
      <c r="A111" s="49"/>
    </row>
    <row r="112" spans="1:3" s="1" customFormat="1" ht="14.25">
      <c r="A112" s="49"/>
    </row>
    <row r="113" spans="1:1" s="1" customFormat="1" ht="14.25">
      <c r="A113" s="49"/>
    </row>
    <row r="114" spans="1:1" s="1" customFormat="1" ht="14.25">
      <c r="A114" s="49"/>
    </row>
    <row r="115" spans="1:1" s="1" customFormat="1" ht="14.25">
      <c r="A115" s="49"/>
    </row>
    <row r="116" spans="1:1" s="1" customFormat="1" ht="14.25">
      <c r="A116" s="49"/>
    </row>
    <row r="117" spans="1:1" s="1" customFormat="1" ht="14.25">
      <c r="A117" s="49"/>
    </row>
    <row r="118" spans="1:1" s="1" customFormat="1" ht="14.25">
      <c r="A118" s="49"/>
    </row>
    <row r="119" spans="1:1" s="1" customFormat="1" ht="14.25">
      <c r="A119" s="49"/>
    </row>
    <row r="120" spans="1:1" s="1" customFormat="1" ht="14.25">
      <c r="A120" s="49"/>
    </row>
    <row r="121" spans="1:1" s="1" customFormat="1" ht="14.25">
      <c r="A121" s="49"/>
    </row>
    <row r="122" spans="1:1" s="1" customFormat="1" ht="14.25">
      <c r="A122" s="49"/>
    </row>
    <row r="123" spans="1:1" s="1" customFormat="1" ht="14.25">
      <c r="A123" s="49"/>
    </row>
    <row r="124" spans="1:1" s="1" customFormat="1" ht="14.25">
      <c r="A124" s="49"/>
    </row>
    <row r="125" spans="1:1" s="1" customFormat="1" ht="14.25">
      <c r="A125" s="49"/>
    </row>
    <row r="126" spans="1:1" s="1" customFormat="1" ht="14.25">
      <c r="A126" s="49"/>
    </row>
    <row r="127" spans="1:1" s="1" customFormat="1" ht="14.25">
      <c r="A127" s="49"/>
    </row>
  </sheetData>
  <mergeCells count="4">
    <mergeCell ref="A1:B1"/>
    <mergeCell ref="A2:B2"/>
    <mergeCell ref="A3:B3"/>
    <mergeCell ref="B45:C4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2021-01-29T02:31:31Z</dcterms:created>
  <dcterms:modified xsi:type="dcterms:W3CDTF">2021-03-29T04:18:29Z</dcterms:modified>
</cp:coreProperties>
</file>