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840" windowHeight="126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89" i="1"/>
  <c r="C88"/>
  <c r="C83"/>
  <c r="C54"/>
  <c r="C42"/>
  <c r="C39"/>
  <c r="C32"/>
  <c r="C24"/>
  <c r="C12"/>
  <c r="C85"/>
</calcChain>
</file>

<file path=xl/sharedStrings.xml><?xml version="1.0" encoding="utf-8"?>
<sst xmlns="http://schemas.openxmlformats.org/spreadsheetml/2006/main" count="124" uniqueCount="124">
  <si>
    <t>г</t>
  </si>
  <si>
    <t>д</t>
  </si>
  <si>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</si>
  <si>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</si>
  <si>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</si>
  <si>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1.2.</t>
  </si>
  <si>
    <t>Мытье лестничных площадок и маршей нижних 2-х этажей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</si>
  <si>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</si>
  <si>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</t>
  </si>
  <si>
    <t>1.4.</t>
  </si>
  <si>
    <t xml:space="preserve">Мытье окон </t>
  </si>
  <si>
    <t>1.7.</t>
  </si>
  <si>
    <t>Очистка чердаков, кровель и подвалов от мусора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</si>
  <si>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</si>
  <si>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</si>
  <si>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</si>
  <si>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</si>
  <si>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</si>
  <si>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</si>
  <si>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</si>
  <si>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 и проезда в летний период (случайный мусор))</t>
  </si>
  <si>
    <t xml:space="preserve"> 2.4</t>
  </si>
  <si>
    <t>Очистка урн</t>
  </si>
  <si>
    <t xml:space="preserve"> 2.5</t>
  </si>
  <si>
    <t>Подметание снега толщиной при снегопаде (выше 2-х см)</t>
  </si>
  <si>
    <t xml:space="preserve"> 2.6 </t>
  </si>
  <si>
    <t>Подметание снега толщиной до 2-х см</t>
  </si>
  <si>
    <t xml:space="preserve"> 2.7</t>
  </si>
  <si>
    <t xml:space="preserve">Сдвижка снега и подметание территории в зимний период (механизированная уборка) </t>
  </si>
  <si>
    <t xml:space="preserve"> 2.8</t>
  </si>
  <si>
    <t>Посыпка пешеходных дорожек, крылец, входов противогололедными материалами шириной 0,5м</t>
  </si>
  <si>
    <t xml:space="preserve"> 2.9 </t>
  </si>
  <si>
    <t>Очистка пешеходных дорожек, крвлец, входов, отмосток и проездов вдоль бордюра   шириной 0,5м от наледи и льда</t>
  </si>
  <si>
    <t xml:space="preserve"> 2.10</t>
  </si>
  <si>
    <t>Кошение газонов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</si>
  <si>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</si>
  <si>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</si>
  <si>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</si>
  <si>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</si>
  <si>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</si>
  <si>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</si>
  <si>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</si>
  <si>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>Замена ламп освещения подъездов, подвалов</t>
  </si>
  <si>
    <t xml:space="preserve">            ИТОГО по п. 3 :</t>
  </si>
  <si>
    <t xml:space="preserve">   4. Проведение технических осмотров и устранение мелких неисправностей</t>
  </si>
  <si>
    <t>4.1.</t>
  </si>
  <si>
    <t>Проведение технических осмотров и устранение незначительных неисправностей констр.элем.</t>
  </si>
  <si>
    <t>4.2.</t>
  </si>
  <si>
    <t>Проведение технических осмотров и устранение незначительных неисправностей  систем центр.отопления</t>
  </si>
  <si>
    <t>4.3.</t>
  </si>
  <si>
    <t>Проведение технических осмотров, ремонтов и устранение незначительных неисправностей в системах ВиК</t>
  </si>
  <si>
    <t>4.4.</t>
  </si>
  <si>
    <t>Ершение канализационного коллект.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</si>
  <si>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</si>
  <si>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</si>
  <si>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</si>
  <si>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</si>
  <si>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</si>
  <si>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</si>
  <si>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Диспетчкрское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</si>
  <si>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</si>
  <si>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</si>
  <si>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</si>
  <si>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</si>
  <si>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</si>
  <si>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</si>
  <si>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</si>
  <si>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</si>
  <si>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</si>
  <si>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</si>
  <si>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</si>
  <si>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(тепло)</t>
  </si>
  <si>
    <t>Снятие показаний, обработка тинформации, занесение в компьютер, передача данных в ресурсоснабжающую организацию (элэнергия)</t>
  </si>
  <si>
    <t xml:space="preserve"> 8.3</t>
  </si>
  <si>
    <t>Поверка общедомовых приборов учета тепла</t>
  </si>
  <si>
    <t xml:space="preserve"> 8.4</t>
  </si>
  <si>
    <t>Поверка общедомовых приборов учета воды</t>
  </si>
  <si>
    <t xml:space="preserve">            ИТОГО по п. 8 :</t>
  </si>
  <si>
    <t xml:space="preserve">  9. Текущий ремонт (непредвиденные работы)</t>
  </si>
  <si>
    <t>9.1.</t>
  </si>
  <si>
    <t>Текущий ремонт электрооборудования (непр. работы</t>
  </si>
  <si>
    <t>9.2.</t>
  </si>
  <si>
    <t>Текущий ремонт систем водоснабжения и водоотведения (непредвиденные работы</t>
  </si>
  <si>
    <t>устранение засора в МКД выпуск на колодец</t>
  </si>
  <si>
    <t>устранение засора в подвале МКД</t>
  </si>
  <si>
    <t>устранение  канализационного засора в МКД (выпуск на колодец)</t>
  </si>
  <si>
    <t>смена сбросного вентиля Ду 15  мм (кв.№12 ст.п/сушителя)</t>
  </si>
  <si>
    <t>переврезка прибора учета тепла в ИТП со стоимостью теплосчетчика СМЕТА:</t>
  </si>
  <si>
    <t>а</t>
  </si>
  <si>
    <t>устройство муфты Ду 15 мм</t>
  </si>
  <si>
    <t>б</t>
  </si>
  <si>
    <t>устройство резьбы Ду 15 мм</t>
  </si>
  <si>
    <t>в</t>
  </si>
  <si>
    <t>установка узла присоединительного для в/счетчика Ителма</t>
  </si>
  <si>
    <t>установка сантехнической уплотняющей прокладки 3/4</t>
  </si>
  <si>
    <t>сварочные работы</t>
  </si>
  <si>
    <t>замена вентилей Ду 20мм  стояков отопления с отжигом  (ст.кв.1,2,3,7)</t>
  </si>
  <si>
    <t>замена вентилей  Ду 25 мм стояков отопления с отжигом  (ст.кв.1,2,3,7)</t>
  </si>
  <si>
    <t>установка сбросного вентиля чугунного Ду 15мм (запуск отопления)кв.5</t>
  </si>
  <si>
    <t>смена вентиля Ду 15 мм на стояках отопления кв.5</t>
  </si>
  <si>
    <t>установка ППР после ремонта (смена паронитовой прокладки)</t>
  </si>
  <si>
    <t xml:space="preserve"> 9.3</t>
  </si>
  <si>
    <t>Текущий ремонт систем конструкт.элементов (непр. работы</t>
  </si>
  <si>
    <t>утепление продухов изовером в один слой т.50 мм</t>
  </si>
  <si>
    <t>ремонт фрамуги 2под - укрепление саморезами</t>
  </si>
  <si>
    <t>открытие продухов</t>
  </si>
  <si>
    <t>ремонт скамейки с заменой брусков у  подъезда, с изготовлением (2000*50*50)</t>
  </si>
  <si>
    <t>пристрожка входной двери</t>
  </si>
  <si>
    <t>установка дверной пружины</t>
  </si>
  <si>
    <t>установка проушин на подвальную дверь</t>
  </si>
  <si>
    <t>установка навесного замка на подвальную дверь</t>
  </si>
  <si>
    <t>закрытие продухов на герметичность для обработки подвалов мин.плитой Технониколь</t>
  </si>
  <si>
    <t xml:space="preserve">            ИТОГО по п. 9 :</t>
  </si>
  <si>
    <t>Управление многоквартирным домом</t>
  </si>
  <si>
    <t>13.</t>
  </si>
  <si>
    <t xml:space="preserve">   Сумма затрат по дому в год  :</t>
  </si>
  <si>
    <t>по управлению и обслуживанию</t>
  </si>
  <si>
    <t>МКД по ул.Первостроителей 21</t>
  </si>
  <si>
    <t xml:space="preserve">Отчет за 2020 г </t>
  </si>
  <si>
    <t>результат на 01.01.2020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</si>
  <si>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</si>
  <si>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</si>
  <si>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</si>
  <si>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2020  год "+" - экономия "-" - перерасход</t>
  </si>
</sst>
</file>

<file path=xl/styles.xml><?xml version="1.0" encoding="utf-8"?>
<styleSheet xmlns="http://schemas.openxmlformats.org/spreadsheetml/2006/main">
  <numFmts count="1">
    <numFmt numFmtId="164" formatCode="d/m;@"/>
  </numFmts>
  <fonts count="10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indexed="8"/>
      <name val="Arial"/>
      <family val="2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5">
    <xf numFmtId="0" fontId="0" fillId="0" borderId="0" xfId="0"/>
    <xf numFmtId="0" fontId="4" fillId="0" borderId="0" xfId="0" applyFont="1" applyFill="1"/>
    <xf numFmtId="0" fontId="4" fillId="0" borderId="0" xfId="0" applyFont="1" applyFill="1" applyBorder="1"/>
    <xf numFmtId="0" fontId="6" fillId="0" borderId="0" xfId="0" applyFont="1" applyFill="1"/>
    <xf numFmtId="0" fontId="5" fillId="0" borderId="0" xfId="0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wrapText="1"/>
    </xf>
    <xf numFmtId="2" fontId="5" fillId="0" borderId="0" xfId="0" applyNumberFormat="1" applyFont="1" applyFill="1" applyBorder="1"/>
    <xf numFmtId="0" fontId="6" fillId="0" borderId="0" xfId="0" applyFont="1" applyFill="1" applyBorder="1"/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vertical="top"/>
    </xf>
    <xf numFmtId="0" fontId="5" fillId="0" borderId="1" xfId="0" applyFont="1" applyFill="1" applyBorder="1" applyAlignment="1">
      <alignment vertical="top" wrapText="1"/>
    </xf>
    <xf numFmtId="0" fontId="6" fillId="0" borderId="2" xfId="0" applyFont="1" applyFill="1" applyBorder="1" applyAlignment="1">
      <alignment horizontal="center" vertical="top"/>
    </xf>
    <xf numFmtId="0" fontId="7" fillId="0" borderId="0" xfId="0" applyFont="1" applyFill="1"/>
    <xf numFmtId="0" fontId="6" fillId="0" borderId="0" xfId="0" applyFont="1" applyFill="1" applyBorder="1" applyAlignment="1">
      <alignment horizontal="center" vertical="top"/>
    </xf>
    <xf numFmtId="16" fontId="6" fillId="0" borderId="3" xfId="0" applyNumberFormat="1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center" vertical="top"/>
    </xf>
    <xf numFmtId="0" fontId="7" fillId="0" borderId="0" xfId="0" applyFont="1" applyFill="1" applyBorder="1"/>
    <xf numFmtId="164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wrapText="1"/>
    </xf>
    <xf numFmtId="164" fontId="6" fillId="0" borderId="3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0" fontId="8" fillId="0" borderId="1" xfId="0" applyFont="1" applyFill="1" applyBorder="1"/>
    <xf numFmtId="0" fontId="8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top"/>
    </xf>
    <xf numFmtId="0" fontId="5" fillId="0" borderId="4" xfId="0" applyFont="1" applyFill="1" applyBorder="1" applyAlignment="1">
      <alignment vertical="top" wrapText="1"/>
    </xf>
    <xf numFmtId="2" fontId="6" fillId="0" borderId="1" xfId="0" applyNumberFormat="1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vertical="top"/>
    </xf>
    <xf numFmtId="2" fontId="6" fillId="0" borderId="1" xfId="0" applyNumberFormat="1" applyFont="1" applyFill="1" applyBorder="1" applyAlignment="1">
      <alignment wrapText="1"/>
    </xf>
    <xf numFmtId="2" fontId="5" fillId="0" borderId="1" xfId="0" applyNumberFormat="1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wrapText="1"/>
    </xf>
    <xf numFmtId="2" fontId="6" fillId="0" borderId="0" xfId="0" applyNumberFormat="1" applyFont="1" applyFill="1" applyBorder="1" applyAlignment="1">
      <alignment vertical="top"/>
    </xf>
    <xf numFmtId="2" fontId="8" fillId="0" borderId="1" xfId="0" applyNumberFormat="1" applyFont="1" applyFill="1" applyBorder="1" applyAlignment="1"/>
    <xf numFmtId="2" fontId="8" fillId="0" borderId="1" xfId="0" applyNumberFormat="1" applyFont="1" applyFill="1" applyBorder="1" applyAlignment="1">
      <alignment wrapText="1"/>
    </xf>
    <xf numFmtId="2" fontId="5" fillId="0" borderId="4" xfId="0" applyNumberFormat="1" applyFont="1" applyFill="1" applyBorder="1" applyAlignment="1">
      <alignment wrapText="1"/>
    </xf>
    <xf numFmtId="0" fontId="2" fillId="0" borderId="1" xfId="1" applyFont="1" applyBorder="1" applyAlignment="1">
      <alignment horizontal="center"/>
    </xf>
    <xf numFmtId="0" fontId="3" fillId="0" borderId="1" xfId="1" applyFont="1" applyBorder="1"/>
    <xf numFmtId="0" fontId="9" fillId="0" borderId="0" xfId="0" applyFont="1" applyFill="1" applyAlignment="1">
      <alignment wrapText="1"/>
    </xf>
    <xf numFmtId="0" fontId="1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wrapText="1"/>
    </xf>
    <xf numFmtId="0" fontId="4" fillId="0" borderId="0" xfId="0" applyFont="1" applyFill="1" applyAlignment="1">
      <alignment horizontal="center"/>
    </xf>
    <xf numFmtId="2" fontId="5" fillId="0" borderId="1" xfId="1" applyNumberFormat="1" applyFont="1" applyFill="1" applyBorder="1" applyAlignment="1"/>
    <xf numFmtId="2" fontId="5" fillId="0" borderId="1" xfId="1" applyNumberFormat="1" applyFont="1" applyBorder="1" applyAlignment="1">
      <alignment wrapText="1"/>
    </xf>
    <xf numFmtId="0" fontId="5" fillId="0" borderId="0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C105"/>
  <sheetViews>
    <sheetView tabSelected="1" workbookViewId="0">
      <selection activeCell="D94" sqref="D94"/>
    </sheetView>
  </sheetViews>
  <sheetFormatPr defaultRowHeight="15"/>
  <cols>
    <col min="1" max="1" width="6.7109375" style="3" customWidth="1"/>
    <col min="2" max="2" width="73.140625" style="3" customWidth="1"/>
    <col min="3" max="3" width="18.28515625" style="3" customWidth="1"/>
    <col min="4" max="201" width="9.140625" style="3"/>
    <col min="202" max="202" width="3.85546875" style="3" customWidth="1"/>
    <col min="203" max="203" width="43.28515625" style="3" customWidth="1"/>
    <col min="204" max="204" width="11.140625" style="3" customWidth="1"/>
    <col min="205" max="205" width="7.85546875" style="3" customWidth="1"/>
    <col min="206" max="206" width="8.42578125" style="3" customWidth="1"/>
    <col min="207" max="207" width="7.28515625" style="3" customWidth="1"/>
    <col min="208" max="208" width="8.5703125" style="3" customWidth="1"/>
    <col min="209" max="209" width="10.140625" style="3" customWidth="1"/>
    <col min="210" max="210" width="10" style="3" customWidth="1"/>
    <col min="211" max="16384" width="9.140625" style="3"/>
  </cols>
  <sheetData>
    <row r="1" spans="1:3" ht="15.75">
      <c r="A1" s="53" t="s">
        <v>118</v>
      </c>
      <c r="B1" s="53"/>
    </row>
    <row r="2" spans="1:3" ht="12.75" customHeight="1">
      <c r="A2" s="53" t="s">
        <v>116</v>
      </c>
      <c r="B2" s="53"/>
    </row>
    <row r="3" spans="1:3" ht="15.75">
      <c r="A3" s="53" t="s">
        <v>117</v>
      </c>
      <c r="B3" s="53"/>
    </row>
    <row r="4" spans="1:3" ht="15.75">
      <c r="A4" s="4"/>
      <c r="B4" s="4"/>
    </row>
    <row r="5" spans="1:3" s="8" customFormat="1" ht="15.75">
      <c r="A5" s="5"/>
      <c r="B5" s="6" t="s">
        <v>119</v>
      </c>
      <c r="C5" s="7">
        <v>-38084.924499999979</v>
      </c>
    </row>
    <row r="6" spans="1:3">
      <c r="A6" s="9"/>
      <c r="B6" s="10" t="s">
        <v>2</v>
      </c>
      <c r="C6" s="11"/>
    </row>
    <row r="7" spans="1:3" ht="30">
      <c r="A7" s="14" t="s">
        <v>3</v>
      </c>
      <c r="B7" s="12" t="s">
        <v>4</v>
      </c>
      <c r="C7" s="36">
        <v>7352.64</v>
      </c>
    </row>
    <row r="8" spans="1:3">
      <c r="A8" s="15" t="s">
        <v>5</v>
      </c>
      <c r="B8" s="12" t="s">
        <v>6</v>
      </c>
      <c r="C8" s="36">
        <v>8671.3199999999979</v>
      </c>
    </row>
    <row r="9" spans="1:3" ht="45">
      <c r="A9" s="15" t="s">
        <v>7</v>
      </c>
      <c r="B9" s="12" t="s">
        <v>8</v>
      </c>
      <c r="C9" s="36">
        <v>2147.2580000000003</v>
      </c>
    </row>
    <row r="10" spans="1:3">
      <c r="A10" s="14" t="s">
        <v>9</v>
      </c>
      <c r="B10" s="12" t="s">
        <v>10</v>
      </c>
      <c r="C10" s="36">
        <v>180.30599999999998</v>
      </c>
    </row>
    <row r="11" spans="1:3">
      <c r="A11" s="14" t="s">
        <v>11</v>
      </c>
      <c r="B11" s="12" t="s">
        <v>12</v>
      </c>
      <c r="C11" s="36">
        <v>975.91800000000001</v>
      </c>
    </row>
    <row r="12" spans="1:3" ht="15.75">
      <c r="A12" s="14"/>
      <c r="B12" s="16" t="s">
        <v>13</v>
      </c>
      <c r="C12" s="37">
        <f>SUM(C7:C11)</f>
        <v>19327.442000000003</v>
      </c>
    </row>
    <row r="13" spans="1:3" ht="18.75" customHeight="1">
      <c r="A13" s="17"/>
      <c r="B13" s="18" t="s">
        <v>14</v>
      </c>
      <c r="C13" s="19"/>
    </row>
    <row r="14" spans="1:3">
      <c r="A14" s="14" t="s">
        <v>15</v>
      </c>
      <c r="B14" s="12" t="s">
        <v>16</v>
      </c>
      <c r="C14" s="36">
        <v>2620.5200000000004</v>
      </c>
    </row>
    <row r="15" spans="1:3">
      <c r="A15" s="20" t="s">
        <v>17</v>
      </c>
      <c r="B15" s="12" t="s">
        <v>18</v>
      </c>
      <c r="C15" s="36">
        <v>216.51300000000003</v>
      </c>
    </row>
    <row r="16" spans="1:3" ht="30.75" customHeight="1">
      <c r="A16" s="20" t="s">
        <v>19</v>
      </c>
      <c r="B16" s="12" t="s">
        <v>20</v>
      </c>
      <c r="C16" s="36">
        <v>11156.939999999999</v>
      </c>
    </row>
    <row r="17" spans="1:3">
      <c r="A17" s="20" t="s">
        <v>21</v>
      </c>
      <c r="B17" s="12" t="s">
        <v>22</v>
      </c>
      <c r="C17" s="36">
        <v>1264.4000000000001</v>
      </c>
    </row>
    <row r="18" spans="1:3">
      <c r="A18" s="20" t="s">
        <v>23</v>
      </c>
      <c r="B18" s="12" t="s">
        <v>24</v>
      </c>
      <c r="C18" s="36">
        <v>15900.75</v>
      </c>
    </row>
    <row r="19" spans="1:3">
      <c r="A19" s="20" t="s">
        <v>25</v>
      </c>
      <c r="B19" s="12" t="s">
        <v>26</v>
      </c>
      <c r="C19" s="36">
        <v>5798.7599999999993</v>
      </c>
    </row>
    <row r="20" spans="1:3" ht="30">
      <c r="A20" s="21" t="s">
        <v>27</v>
      </c>
      <c r="B20" s="12" t="s">
        <v>28</v>
      </c>
      <c r="C20" s="36">
        <v>800</v>
      </c>
    </row>
    <row r="21" spans="1:3" ht="24" customHeight="1">
      <c r="A21" s="21" t="s">
        <v>29</v>
      </c>
      <c r="B21" s="12" t="s">
        <v>30</v>
      </c>
      <c r="C21" s="36">
        <v>204.8</v>
      </c>
    </row>
    <row r="22" spans="1:3" ht="30">
      <c r="A22" s="21" t="s">
        <v>31</v>
      </c>
      <c r="B22" s="12" t="s">
        <v>32</v>
      </c>
      <c r="C22" s="36">
        <v>6527.4560000000001</v>
      </c>
    </row>
    <row r="23" spans="1:3">
      <c r="A23" s="21" t="s">
        <v>33</v>
      </c>
      <c r="B23" s="12" t="s">
        <v>34</v>
      </c>
      <c r="C23" s="36">
        <v>2007.6659999999999</v>
      </c>
    </row>
    <row r="24" spans="1:3" ht="15.75">
      <c r="A24" s="14"/>
      <c r="B24" s="16" t="s">
        <v>35</v>
      </c>
      <c r="C24" s="37">
        <f>SUM(C14:C23)</f>
        <v>46497.805</v>
      </c>
    </row>
    <row r="25" spans="1:3" ht="19.5" customHeight="1">
      <c r="A25" s="19"/>
      <c r="B25" s="22" t="s">
        <v>36</v>
      </c>
      <c r="C25" s="19"/>
    </row>
    <row r="26" spans="1:3">
      <c r="A26" s="23">
        <v>43103</v>
      </c>
      <c r="B26" s="24" t="s">
        <v>37</v>
      </c>
      <c r="C26" s="38">
        <v>8184.3600000000006</v>
      </c>
    </row>
    <row r="27" spans="1:3" ht="13.5" customHeight="1">
      <c r="A27" s="23">
        <v>43134</v>
      </c>
      <c r="B27" s="24" t="s">
        <v>38</v>
      </c>
      <c r="C27" s="38">
        <v>6033.3</v>
      </c>
    </row>
    <row r="28" spans="1:3" ht="13.5" customHeight="1">
      <c r="A28" s="23">
        <v>43162</v>
      </c>
      <c r="B28" s="24" t="s">
        <v>39</v>
      </c>
      <c r="C28" s="38">
        <v>3194.1</v>
      </c>
    </row>
    <row r="29" spans="1:3" ht="18" customHeight="1">
      <c r="A29" s="23">
        <v>43193</v>
      </c>
      <c r="B29" s="24" t="s">
        <v>40</v>
      </c>
      <c r="C29" s="38">
        <v>222.29999999999998</v>
      </c>
    </row>
    <row r="30" spans="1:3" ht="15" customHeight="1">
      <c r="A30" s="23">
        <v>43223</v>
      </c>
      <c r="B30" s="24" t="s">
        <v>41</v>
      </c>
      <c r="C30" s="38">
        <v>584.72</v>
      </c>
    </row>
    <row r="31" spans="1:3">
      <c r="A31" s="25">
        <v>43376</v>
      </c>
      <c r="B31" s="12" t="s">
        <v>42</v>
      </c>
      <c r="C31" s="36">
        <v>250.68</v>
      </c>
    </row>
    <row r="32" spans="1:3" ht="15.75">
      <c r="A32" s="14"/>
      <c r="B32" s="16" t="s">
        <v>43</v>
      </c>
      <c r="C32" s="37">
        <f>SUM(C26:C31)</f>
        <v>18469.46</v>
      </c>
    </row>
    <row r="33" spans="1:3" ht="20.25" customHeight="1">
      <c r="A33" s="19"/>
      <c r="B33" s="18" t="s">
        <v>44</v>
      </c>
      <c r="C33" s="19"/>
    </row>
    <row r="34" spans="1:3" ht="30">
      <c r="A34" s="14" t="s">
        <v>45</v>
      </c>
      <c r="B34" s="12" t="s">
        <v>46</v>
      </c>
      <c r="C34" s="36">
        <v>1117.384</v>
      </c>
    </row>
    <row r="35" spans="1:3" ht="36" customHeight="1">
      <c r="A35" s="21" t="s">
        <v>47</v>
      </c>
      <c r="B35" s="12" t="s">
        <v>48</v>
      </c>
      <c r="C35" s="36">
        <v>4469.5360000000001</v>
      </c>
    </row>
    <row r="36" spans="1:3" ht="37.5" customHeight="1">
      <c r="A36" s="21" t="s">
        <v>49</v>
      </c>
      <c r="B36" s="12" t="s">
        <v>50</v>
      </c>
      <c r="C36" s="36">
        <v>2234.768</v>
      </c>
    </row>
    <row r="37" spans="1:3">
      <c r="A37" s="21" t="s">
        <v>51</v>
      </c>
      <c r="B37" s="12" t="s">
        <v>52</v>
      </c>
      <c r="C37" s="36">
        <v>2090.7599999999998</v>
      </c>
    </row>
    <row r="38" spans="1:3" ht="30">
      <c r="A38" s="21" t="s">
        <v>53</v>
      </c>
      <c r="B38" s="12" t="s">
        <v>54</v>
      </c>
      <c r="C38" s="36">
        <v>5649.3120000000008</v>
      </c>
    </row>
    <row r="39" spans="1:3" ht="17.25" customHeight="1">
      <c r="A39" s="14"/>
      <c r="B39" s="16" t="s">
        <v>55</v>
      </c>
      <c r="C39" s="37">
        <f>SUM(C34:C38)</f>
        <v>15561.760000000002</v>
      </c>
    </row>
    <row r="40" spans="1:3" ht="31.5">
      <c r="A40" s="26" t="s">
        <v>56</v>
      </c>
      <c r="B40" s="16" t="s">
        <v>57</v>
      </c>
      <c r="C40" s="36">
        <v>6261.8880000000026</v>
      </c>
    </row>
    <row r="41" spans="1:3" ht="15.75">
      <c r="A41" s="26" t="s">
        <v>58</v>
      </c>
      <c r="B41" s="16" t="s">
        <v>59</v>
      </c>
      <c r="C41" s="36">
        <v>1769.664</v>
      </c>
    </row>
    <row r="42" spans="1:3" ht="15.75" customHeight="1">
      <c r="A42" s="26"/>
      <c r="B42" s="16" t="s">
        <v>60</v>
      </c>
      <c r="C42" s="39">
        <f>SUM(C40:C41)</f>
        <v>8031.5520000000024</v>
      </c>
    </row>
    <row r="43" spans="1:3" ht="15.75">
      <c r="A43" s="26" t="s">
        <v>61</v>
      </c>
      <c r="B43" s="16" t="s">
        <v>62</v>
      </c>
      <c r="C43" s="40">
        <v>955.82799999999986</v>
      </c>
    </row>
    <row r="44" spans="1:3" ht="13.5" customHeight="1">
      <c r="A44" s="26" t="s">
        <v>63</v>
      </c>
      <c r="B44" s="16" t="s">
        <v>64</v>
      </c>
      <c r="C44" s="39">
        <v>1381.92</v>
      </c>
    </row>
    <row r="45" spans="1:3" ht="15.75">
      <c r="A45" s="27"/>
      <c r="B45" s="13"/>
      <c r="C45" s="28"/>
    </row>
    <row r="46" spans="1:3" ht="12.75" customHeight="1">
      <c r="A46" s="27"/>
      <c r="B46" s="54" t="s">
        <v>65</v>
      </c>
      <c r="C46" s="54"/>
    </row>
    <row r="47" spans="1:3">
      <c r="A47" s="14" t="s">
        <v>66</v>
      </c>
      <c r="B47" s="12" t="s">
        <v>67</v>
      </c>
      <c r="C47" s="36">
        <v>4341.8400000000011</v>
      </c>
    </row>
    <row r="48" spans="1:3" ht="14.25" customHeight="1">
      <c r="A48" s="14" t="s">
        <v>68</v>
      </c>
      <c r="B48" s="12" t="s">
        <v>69</v>
      </c>
      <c r="C48" s="36">
        <v>3272.1599999999994</v>
      </c>
    </row>
    <row r="49" spans="1:3" ht="32.25" customHeight="1">
      <c r="A49" s="14"/>
      <c r="B49" s="12" t="s">
        <v>70</v>
      </c>
      <c r="C49" s="36">
        <v>3185.8799999999992</v>
      </c>
    </row>
    <row r="50" spans="1:3" ht="33.75" customHeight="1">
      <c r="A50" s="14"/>
      <c r="B50" s="12" t="s">
        <v>71</v>
      </c>
      <c r="C50" s="36">
        <v>3185.8799999999992</v>
      </c>
    </row>
    <row r="51" spans="1:3" ht="34.5" customHeight="1">
      <c r="A51" s="14"/>
      <c r="B51" s="12" t="s">
        <v>72</v>
      </c>
      <c r="C51" s="36">
        <v>3185.8799999999992</v>
      </c>
    </row>
    <row r="52" spans="1:3" ht="15" customHeight="1">
      <c r="A52" s="14" t="s">
        <v>73</v>
      </c>
      <c r="B52" s="12" t="s">
        <v>74</v>
      </c>
      <c r="C52" s="36">
        <v>0</v>
      </c>
    </row>
    <row r="53" spans="1:3" ht="13.5" customHeight="1">
      <c r="A53" s="14" t="s">
        <v>75</v>
      </c>
      <c r="B53" s="12" t="s">
        <v>76</v>
      </c>
      <c r="C53" s="36">
        <v>0</v>
      </c>
    </row>
    <row r="54" spans="1:3" ht="14.25" customHeight="1">
      <c r="A54" s="14"/>
      <c r="B54" s="16" t="s">
        <v>77</v>
      </c>
      <c r="C54" s="39">
        <f>SUM(C47:C53)</f>
        <v>17171.64</v>
      </c>
    </row>
    <row r="55" spans="1:3">
      <c r="A55" s="19"/>
      <c r="B55" s="18" t="s">
        <v>78</v>
      </c>
      <c r="C55" s="41"/>
    </row>
    <row r="56" spans="1:3">
      <c r="A56" s="14" t="s">
        <v>79</v>
      </c>
      <c r="B56" s="12" t="s">
        <v>80</v>
      </c>
      <c r="C56" s="36">
        <v>0</v>
      </c>
    </row>
    <row r="57" spans="1:3" ht="30">
      <c r="A57" s="14" t="s">
        <v>81</v>
      </c>
      <c r="B57" s="12" t="s">
        <v>82</v>
      </c>
      <c r="C57" s="36">
        <v>0</v>
      </c>
    </row>
    <row r="58" spans="1:3">
      <c r="A58" s="14"/>
      <c r="B58" s="11" t="s">
        <v>83</v>
      </c>
      <c r="C58" s="42">
        <v>0</v>
      </c>
    </row>
    <row r="59" spans="1:3">
      <c r="A59" s="14"/>
      <c r="B59" s="11" t="s">
        <v>84</v>
      </c>
      <c r="C59" s="42">
        <v>0</v>
      </c>
    </row>
    <row r="60" spans="1:3">
      <c r="A60" s="14"/>
      <c r="B60" s="24" t="s">
        <v>85</v>
      </c>
      <c r="C60" s="43">
        <v>0</v>
      </c>
    </row>
    <row r="61" spans="1:3">
      <c r="A61" s="14"/>
      <c r="B61" s="24" t="s">
        <v>86</v>
      </c>
      <c r="C61" s="43">
        <v>918.01</v>
      </c>
    </row>
    <row r="62" spans="1:3" ht="31.5">
      <c r="A62" s="29"/>
      <c r="B62" s="30" t="s">
        <v>87</v>
      </c>
      <c r="C62" s="42">
        <v>41992.67</v>
      </c>
    </row>
    <row r="63" spans="1:3">
      <c r="A63" s="29" t="s">
        <v>88</v>
      </c>
      <c r="B63" s="11" t="s">
        <v>89</v>
      </c>
      <c r="C63" s="42">
        <v>0</v>
      </c>
    </row>
    <row r="64" spans="1:3">
      <c r="A64" s="29" t="s">
        <v>90</v>
      </c>
      <c r="B64" s="11" t="s">
        <v>91</v>
      </c>
      <c r="C64" s="42">
        <v>0</v>
      </c>
    </row>
    <row r="65" spans="1:3">
      <c r="A65" s="29" t="s">
        <v>92</v>
      </c>
      <c r="B65" s="11" t="s">
        <v>93</v>
      </c>
      <c r="C65" s="42">
        <v>0</v>
      </c>
    </row>
    <row r="66" spans="1:3">
      <c r="A66" s="29" t="s">
        <v>0</v>
      </c>
      <c r="B66" s="11" t="s">
        <v>94</v>
      </c>
      <c r="C66" s="42">
        <v>0</v>
      </c>
    </row>
    <row r="67" spans="1:3">
      <c r="A67" s="29" t="s">
        <v>1</v>
      </c>
      <c r="B67" s="11" t="s">
        <v>95</v>
      </c>
      <c r="C67" s="42">
        <v>0</v>
      </c>
    </row>
    <row r="68" spans="1:3" ht="30">
      <c r="A68" s="29"/>
      <c r="B68" s="24" t="s">
        <v>96</v>
      </c>
      <c r="C68" s="42">
        <v>4590.05</v>
      </c>
    </row>
    <row r="69" spans="1:3" ht="30">
      <c r="A69" s="31"/>
      <c r="B69" s="24" t="s">
        <v>97</v>
      </c>
      <c r="C69" s="42">
        <v>918.01</v>
      </c>
    </row>
    <row r="70" spans="1:3" ht="30">
      <c r="A70" s="29"/>
      <c r="B70" s="24" t="s">
        <v>98</v>
      </c>
      <c r="C70" s="42">
        <v>1836.02</v>
      </c>
    </row>
    <row r="71" spans="1:3">
      <c r="A71" s="14"/>
      <c r="B71" s="24" t="s">
        <v>99</v>
      </c>
      <c r="C71" s="43">
        <v>4590.05</v>
      </c>
    </row>
    <row r="72" spans="1:3">
      <c r="A72" s="14"/>
      <c r="B72" s="11" t="s">
        <v>100</v>
      </c>
      <c r="C72" s="42">
        <v>2335.7399999999998</v>
      </c>
    </row>
    <row r="73" spans="1:3" ht="15" customHeight="1">
      <c r="A73" s="14" t="s">
        <v>101</v>
      </c>
      <c r="B73" s="12" t="s">
        <v>102</v>
      </c>
      <c r="C73" s="36">
        <v>0</v>
      </c>
    </row>
    <row r="74" spans="1:3" ht="30.75" customHeight="1">
      <c r="A74" s="14"/>
      <c r="B74" s="11" t="s">
        <v>103</v>
      </c>
      <c r="C74" s="42">
        <v>351.28800000000001</v>
      </c>
    </row>
    <row r="75" spans="1:3" ht="15" customHeight="1">
      <c r="A75" s="14"/>
      <c r="B75" s="11" t="s">
        <v>104</v>
      </c>
      <c r="C75" s="42">
        <v>540.52</v>
      </c>
    </row>
    <row r="76" spans="1:3" ht="15" customHeight="1">
      <c r="A76" s="14"/>
      <c r="B76" s="11" t="s">
        <v>105</v>
      </c>
      <c r="C76" s="42">
        <v>332.56</v>
      </c>
    </row>
    <row r="77" spans="1:3" ht="34.5" customHeight="1">
      <c r="A77" s="14"/>
      <c r="B77" s="24" t="s">
        <v>106</v>
      </c>
      <c r="C77" s="42">
        <v>950.8</v>
      </c>
    </row>
    <row r="78" spans="1:3" ht="15" customHeight="1">
      <c r="A78" s="14"/>
      <c r="B78" s="11" t="s">
        <v>107</v>
      </c>
      <c r="C78" s="42">
        <v>207.21399999999997</v>
      </c>
    </row>
    <row r="79" spans="1:3" ht="15" customHeight="1">
      <c r="A79" s="14"/>
      <c r="B79" s="11" t="s">
        <v>108</v>
      </c>
      <c r="C79" s="42">
        <v>366.29</v>
      </c>
    </row>
    <row r="80" spans="1:3" ht="15" customHeight="1">
      <c r="A80" s="14"/>
      <c r="B80" s="11" t="s">
        <v>109</v>
      </c>
      <c r="C80" s="42">
        <v>486</v>
      </c>
    </row>
    <row r="81" spans="1:3" ht="15" customHeight="1">
      <c r="A81" s="14"/>
      <c r="B81" s="11" t="s">
        <v>110</v>
      </c>
      <c r="C81" s="42">
        <v>358.19</v>
      </c>
    </row>
    <row r="82" spans="1:3" ht="26.25" customHeight="1">
      <c r="A82" s="14"/>
      <c r="B82" s="32" t="s">
        <v>111</v>
      </c>
      <c r="C82" s="42">
        <v>644.91200000000003</v>
      </c>
    </row>
    <row r="83" spans="1:3" ht="15.75">
      <c r="A83" s="33"/>
      <c r="B83" s="16" t="s">
        <v>112</v>
      </c>
      <c r="C83" s="40">
        <f>SUM(C56:C82)</f>
        <v>61418.324000000001</v>
      </c>
    </row>
    <row r="84" spans="1:3" ht="15.75">
      <c r="A84" s="14"/>
      <c r="B84" s="30" t="s">
        <v>113</v>
      </c>
      <c r="C84" s="39">
        <v>17696.640000000007</v>
      </c>
    </row>
    <row r="85" spans="1:3" ht="18" customHeight="1">
      <c r="A85" s="34" t="s">
        <v>114</v>
      </c>
      <c r="B85" s="35" t="s">
        <v>115</v>
      </c>
      <c r="C85" s="44">
        <f>C84+C83+C54+C44+C43+C42+C39+C32+C24+C12</f>
        <v>206512.37099999998</v>
      </c>
    </row>
    <row r="86" spans="1:3" s="47" customFormat="1" ht="15.75">
      <c r="A86" s="45"/>
      <c r="B86" s="46" t="s">
        <v>120</v>
      </c>
      <c r="C86" s="51">
        <v>128368.68</v>
      </c>
    </row>
    <row r="87" spans="1:3" s="2" customFormat="1" ht="15.75">
      <c r="A87" s="48"/>
      <c r="B87" s="46" t="s">
        <v>121</v>
      </c>
      <c r="C87" s="51">
        <v>130846.69</v>
      </c>
    </row>
    <row r="88" spans="1:3" s="2" customFormat="1" ht="15.75">
      <c r="A88" s="49"/>
      <c r="B88" s="46" t="s">
        <v>123</v>
      </c>
      <c r="C88" s="52">
        <f>C87-C85</f>
        <v>-75665.680999999982</v>
      </c>
    </row>
    <row r="89" spans="1:3" s="2" customFormat="1" ht="15.75">
      <c r="A89" s="49"/>
      <c r="B89" s="46" t="s">
        <v>122</v>
      </c>
      <c r="C89" s="52">
        <f>C88+C5</f>
        <v>-113750.60549999996</v>
      </c>
    </row>
    <row r="90" spans="1:3" s="1" customFormat="1" ht="14.25">
      <c r="A90" s="50"/>
    </row>
    <row r="91" spans="1:3" s="1" customFormat="1" ht="14.25">
      <c r="A91" s="50"/>
    </row>
    <row r="92" spans="1:3" s="1" customFormat="1" ht="14.25">
      <c r="A92" s="50"/>
    </row>
    <row r="93" spans="1:3" s="1" customFormat="1" ht="14.25">
      <c r="A93" s="50"/>
    </row>
    <row r="94" spans="1:3" s="1" customFormat="1" ht="14.25">
      <c r="A94" s="50"/>
    </row>
    <row r="95" spans="1:3" s="1" customFormat="1" ht="14.25">
      <c r="A95" s="50"/>
    </row>
    <row r="96" spans="1:3" s="1" customFormat="1" ht="14.25">
      <c r="A96" s="50"/>
    </row>
    <row r="97" spans="1:1" s="1" customFormat="1" ht="14.25">
      <c r="A97" s="50"/>
    </row>
    <row r="98" spans="1:1" s="1" customFormat="1" ht="14.25">
      <c r="A98" s="50"/>
    </row>
    <row r="99" spans="1:1" s="1" customFormat="1" ht="14.25">
      <c r="A99" s="50"/>
    </row>
    <row r="100" spans="1:1" s="1" customFormat="1" ht="14.25">
      <c r="A100" s="50"/>
    </row>
    <row r="101" spans="1:1" s="1" customFormat="1" ht="14.25">
      <c r="A101" s="50"/>
    </row>
    <row r="102" spans="1:1" s="1" customFormat="1" ht="14.25">
      <c r="A102" s="50"/>
    </row>
    <row r="103" spans="1:1" s="1" customFormat="1" ht="14.25">
      <c r="A103" s="50"/>
    </row>
    <row r="104" spans="1:1" s="1" customFormat="1" ht="14.25">
      <c r="A104" s="50"/>
    </row>
    <row r="105" spans="1:1" s="1" customFormat="1" ht="14.25">
      <c r="A105" s="50"/>
    </row>
  </sheetData>
  <mergeCells count="4">
    <mergeCell ref="A1:B1"/>
    <mergeCell ref="A2:B2"/>
    <mergeCell ref="A3:B3"/>
    <mergeCell ref="B46:C46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2021-01-29T02:53:50Z</dcterms:created>
  <dcterms:modified xsi:type="dcterms:W3CDTF">2021-03-29T04:10:50Z</dcterms:modified>
</cp:coreProperties>
</file>