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1840" windowHeight="12690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C72" i="1"/>
  <c r="C73"/>
  <c r="C65"/>
  <c r="C54"/>
  <c r="C45"/>
  <c r="C42"/>
  <c r="C26"/>
  <c r="C67"/>
  <c r="C12"/>
</calcChain>
</file>

<file path=xl/sharedStrings.xml><?xml version="1.0" encoding="utf-8"?>
<sst xmlns="http://schemas.openxmlformats.org/spreadsheetml/2006/main" count="95" uniqueCount="94">
  <si>
    <t>1.1.</t>
  </si>
  <si>
    <t>Влажное подметание лестничных площадок и маршей нижних 2-х этажей</t>
  </si>
  <si>
    <t>Влажное подметание лестничных площадок и маршей выше  2-го этажа</t>
  </si>
  <si>
    <t>1.2.</t>
  </si>
  <si>
    <t>Мытье лестничных площадок и маршей нижних 2-х этажей</t>
  </si>
  <si>
    <t>Мытье лестничных площадок и маршей выше 2-го этажа</t>
  </si>
  <si>
    <t>1.3.</t>
  </si>
  <si>
    <t>Влажная протирка стен, дверей, плафонов, окон. решеток, отопит.приборов, чердачных лестниц, шкафов для эл. счетчиков, почтовых ящиков</t>
  </si>
  <si>
    <t xml:space="preserve">            ИТОГО по п. 1 :</t>
  </si>
  <si>
    <t xml:space="preserve">   3. Уборка придомовой территории, входящей в состав общего имущества</t>
  </si>
  <si>
    <t>2.1.</t>
  </si>
  <si>
    <t>Подметание придомовой территории в летний период</t>
  </si>
  <si>
    <t>2.2.</t>
  </si>
  <si>
    <t>Уборка мусора с газона в летний период (листья и сучья)</t>
  </si>
  <si>
    <t xml:space="preserve"> 2.3</t>
  </si>
  <si>
    <t>Уборка мусора с газона в летний период (случайный мусор))</t>
  </si>
  <si>
    <t xml:space="preserve"> 2.4</t>
  </si>
  <si>
    <t>Очистка урн</t>
  </si>
  <si>
    <t>Подметание снега  при снегопаде (более 2-х см)</t>
  </si>
  <si>
    <t xml:space="preserve">Подметание снега  без снегопада (менее 2-х см) </t>
  </si>
  <si>
    <t xml:space="preserve"> 2.5</t>
  </si>
  <si>
    <t xml:space="preserve">Сдвижка и подметание территории в зимний период (механизированная уборка) </t>
  </si>
  <si>
    <t>2.6.</t>
  </si>
  <si>
    <t>Посыпка пешеходных дорожек и проездов противогололедными материалами шириной 0,5м</t>
  </si>
  <si>
    <t>2.7.</t>
  </si>
  <si>
    <t>Очистка пешеходных дорожек, отмостки  и проездов от наледи и льда шириной 0,5м</t>
  </si>
  <si>
    <t>2.9.</t>
  </si>
  <si>
    <t>Кошение газонов</t>
  </si>
  <si>
    <t xml:space="preserve">            ИТОГО по п. 3 :</t>
  </si>
  <si>
    <t xml:space="preserve">   3. Подготовка многоквартирного дома к сезонной эксплуатации</t>
  </si>
  <si>
    <t>3.1.</t>
  </si>
  <si>
    <t>Ремонт, регулировка, промывка, испытание, консервация, расконсервация системы центрального отопления</t>
  </si>
  <si>
    <t xml:space="preserve"> - Промывка трубопроводов системы ЦО</t>
  </si>
  <si>
    <t xml:space="preserve"> - Испытание трубопроводов системы ЦО</t>
  </si>
  <si>
    <t xml:space="preserve"> - Регулировка и наладка системы ЦО</t>
  </si>
  <si>
    <t xml:space="preserve"> - консервация , расконсервация системы ЦО</t>
  </si>
  <si>
    <t xml:space="preserve"> - ликвидация возд.пробок в тояке отопления</t>
  </si>
  <si>
    <t xml:space="preserve"> 3.6</t>
  </si>
  <si>
    <t>Замена ламп освещения подъездов, подвалов</t>
  </si>
  <si>
    <t xml:space="preserve">   4. Проведение технических осмотров и мелкий ремонт</t>
  </si>
  <si>
    <t>4.1.</t>
  </si>
  <si>
    <t>Проведение технических осмотров и устранение незначительных неисправностей систем вентиляции (констр.элем.)</t>
  </si>
  <si>
    <t>4.2.</t>
  </si>
  <si>
    <t>Проведение технических осмотров и устранение незначительных неисправностей  систем центр.отопления</t>
  </si>
  <si>
    <t>4.3.</t>
  </si>
  <si>
    <t>Проведение технических осмотров, ремонтов и устранение незначительных неисправностей в системах водоснабжения, канализации, ливневой канализации</t>
  </si>
  <si>
    <t>4.4.</t>
  </si>
  <si>
    <t>Ершение канализационного выпуска</t>
  </si>
  <si>
    <t xml:space="preserve"> 4.5</t>
  </si>
  <si>
    <t>Проведение технических осмотров, ремонтов и устранение незначительных неисправностей в системах  электроснабжения</t>
  </si>
  <si>
    <t xml:space="preserve">            ИТОГО по п. 4 :</t>
  </si>
  <si>
    <t>5.</t>
  </si>
  <si>
    <t>Аварийное обслуживание внутридомового инжен.сантехнич. и эл.технического оборудования</t>
  </si>
  <si>
    <t xml:space="preserve"> 5.1</t>
  </si>
  <si>
    <t>Диспетчерское обслуживание</t>
  </si>
  <si>
    <t xml:space="preserve">            ИТОГО по п. 5 :</t>
  </si>
  <si>
    <t>6.</t>
  </si>
  <si>
    <t>Дератизация</t>
  </si>
  <si>
    <t>7.</t>
  </si>
  <si>
    <t>Дезинсекция</t>
  </si>
  <si>
    <t xml:space="preserve"> 8. Поверка и обслуживание общедомовых приборов учета.</t>
  </si>
  <si>
    <t xml:space="preserve"> 8.1</t>
  </si>
  <si>
    <t>Обслуживание общедомовых приборов учета тепла</t>
  </si>
  <si>
    <t xml:space="preserve"> 8.2</t>
  </si>
  <si>
    <t>Обслуживание общедомовых приборов учета воды</t>
  </si>
  <si>
    <t>Снятие и запись показаний, обработка информации, занесение данных в компьютер, передача ресурсоснабжающей организации (тепло)</t>
  </si>
  <si>
    <t>Снятие и запись показаний, обработка информации, занесение данных в компьютер, передача ресурсоснабжающей организации (вода)</t>
  </si>
  <si>
    <t>Снятие и запись показаний, обработка информации, занесение данных в компьютер, передача ресурсоснабжающей организации (электроэнергия)</t>
  </si>
  <si>
    <t xml:space="preserve">            ИТОГО по п. 8 :</t>
  </si>
  <si>
    <t xml:space="preserve">  9. Текущий ремонт</t>
  </si>
  <si>
    <t>Текущий ремонт систем конструкт.элементов) (непредвиденные работы</t>
  </si>
  <si>
    <t>закрепление оцинкованного отлива парапета вязальной проволокой (кровля)</t>
  </si>
  <si>
    <t>рихтование оцинкованного отлива прапета (кровля)</t>
  </si>
  <si>
    <t>Осмотр кровли</t>
  </si>
  <si>
    <t>Демонтаж оцинкованного железа с парапета и его рихтование</t>
  </si>
  <si>
    <t>Монтаж оцинкованного слива б/у на парапет</t>
  </si>
  <si>
    <t>Открытие продухов</t>
  </si>
  <si>
    <t>замена домофонного оборудования</t>
  </si>
  <si>
    <t>Ремонт подъездного козырька</t>
  </si>
  <si>
    <t xml:space="preserve">            ИТОГО по п. 9 :</t>
  </si>
  <si>
    <t>Управление многоквартирным домом</t>
  </si>
  <si>
    <t>13.</t>
  </si>
  <si>
    <t xml:space="preserve">   Сумма затрат по дому  :</t>
  </si>
  <si>
    <t>по управлению и обслуживанию</t>
  </si>
  <si>
    <t>МКД по ул.Первомайская 2</t>
  </si>
  <si>
    <t>1. Содержание помещений общего пользования</t>
  </si>
  <si>
    <t xml:space="preserve">Итого начислено населению </t>
  </si>
  <si>
    <t xml:space="preserve">Итого оплачено населением </t>
  </si>
  <si>
    <t>Начислено по нежилым помещениям</t>
  </si>
  <si>
    <t>Оплата по нежилым помещениям</t>
  </si>
  <si>
    <t>Результат накоплением "+" - экономия "-" - перерасход</t>
  </si>
  <si>
    <t>Результат за 2020 год "+" - экономия "-" - перерасход</t>
  </si>
  <si>
    <t>Отчет за 2020г.</t>
  </si>
  <si>
    <t>Результат на 01.01.2020г. ("+" экономия, "-" перерасход)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</si>
</sst>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12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b/>
      <i/>
      <sz val="12"/>
      <name val="Arial"/>
      <family val="2"/>
      <charset val="204"/>
    </font>
    <font>
      <sz val="12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name val="Arial Cyr"/>
      <charset val="204"/>
    </font>
    <font>
      <b/>
      <sz val="11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43" fontId="1" fillId="0" borderId="0" applyFont="0" applyFill="0" applyBorder="0" applyAlignment="0" applyProtection="0"/>
  </cellStyleXfs>
  <cellXfs count="44">
    <xf numFmtId="0" fontId="0" fillId="0" borderId="0" xfId="0"/>
    <xf numFmtId="0" fontId="4" fillId="0" borderId="0" xfId="0" applyFont="1" applyBorder="1" applyAlignment="1">
      <alignment vertical="center"/>
    </xf>
    <xf numFmtId="0" fontId="5" fillId="0" borderId="1" xfId="0" applyFont="1" applyFill="1" applyBorder="1" applyAlignment="1">
      <alignment horizontal="right"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Border="1" applyAlignment="1">
      <alignment vertical="center" wrapText="1"/>
    </xf>
    <xf numFmtId="0" fontId="5" fillId="0" borderId="0" xfId="1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16" fontId="6" fillId="0" borderId="3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 wrapText="1"/>
    </xf>
    <xf numFmtId="0" fontId="6" fillId="0" borderId="0" xfId="0" applyFont="1" applyFill="1" applyAlignment="1">
      <alignment vertical="center" wrapText="1"/>
    </xf>
    <xf numFmtId="0" fontId="6" fillId="0" borderId="4" xfId="0" applyFont="1" applyFill="1" applyBorder="1" applyAlignment="1">
      <alignment vertical="center" wrapText="1"/>
    </xf>
    <xf numFmtId="0" fontId="8" fillId="0" borderId="0" xfId="0" applyFont="1" applyFill="1"/>
    <xf numFmtId="0" fontId="8" fillId="0" borderId="0" xfId="0" applyFont="1" applyFill="1" applyAlignment="1">
      <alignment horizontal="center"/>
    </xf>
    <xf numFmtId="2" fontId="6" fillId="0" borderId="1" xfId="0" applyNumberFormat="1" applyFont="1" applyFill="1" applyBorder="1" applyAlignment="1">
      <alignment vertical="center" wrapText="1"/>
    </xf>
    <xf numFmtId="2" fontId="5" fillId="0" borderId="1" xfId="0" applyNumberFormat="1" applyFont="1" applyFill="1" applyBorder="1" applyAlignment="1">
      <alignment vertical="center"/>
    </xf>
    <xf numFmtId="2" fontId="5" fillId="0" borderId="1" xfId="0" applyNumberFormat="1" applyFont="1" applyFill="1" applyBorder="1" applyAlignment="1">
      <alignment vertical="center" wrapText="1"/>
    </xf>
    <xf numFmtId="2" fontId="6" fillId="0" borderId="4" xfId="0" applyNumberFormat="1" applyFont="1" applyFill="1" applyBorder="1" applyAlignment="1">
      <alignment vertical="center" wrapText="1"/>
    </xf>
    <xf numFmtId="0" fontId="3" fillId="0" borderId="1" xfId="1" applyFont="1" applyBorder="1" applyAlignment="1">
      <alignment horizontal="center" wrapText="1"/>
    </xf>
    <xf numFmtId="0" fontId="3" fillId="0" borderId="1" xfId="1" applyFont="1" applyBorder="1" applyAlignment="1">
      <alignment wrapText="1"/>
    </xf>
    <xf numFmtId="2" fontId="10" fillId="0" borderId="0" xfId="1" applyNumberFormat="1" applyFont="1"/>
    <xf numFmtId="0" fontId="10" fillId="0" borderId="0" xfId="1" applyFont="1"/>
    <xf numFmtId="0" fontId="4" fillId="0" borderId="0" xfId="0" applyFont="1" applyFill="1" applyAlignment="1">
      <alignment vertical="center"/>
    </xf>
    <xf numFmtId="2" fontId="4" fillId="0" borderId="0" xfId="1" applyNumberFormat="1" applyFont="1"/>
    <xf numFmtId="0" fontId="11" fillId="0" borderId="0" xfId="0" applyFont="1" applyAlignment="1">
      <alignment horizontal="center"/>
    </xf>
    <xf numFmtId="0" fontId="9" fillId="0" borderId="0" xfId="0" applyFont="1"/>
    <xf numFmtId="0" fontId="9" fillId="0" borderId="0" xfId="0" applyFont="1" applyAlignment="1">
      <alignment horizontal="center"/>
    </xf>
    <xf numFmtId="2" fontId="5" fillId="0" borderId="1" xfId="2" applyNumberFormat="1" applyFont="1" applyFill="1" applyBorder="1" applyAlignment="1">
      <alignment wrapText="1"/>
    </xf>
    <xf numFmtId="2" fontId="5" fillId="0" borderId="1" xfId="2" applyNumberFormat="1" applyFont="1" applyBorder="1" applyAlignment="1">
      <alignment wrapText="1"/>
    </xf>
    <xf numFmtId="0" fontId="5" fillId="0" borderId="0" xfId="1" applyFont="1" applyFill="1" applyBorder="1" applyAlignment="1">
      <alignment horizontal="center" wrapText="1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77"/>
  <sheetViews>
    <sheetView tabSelected="1" topLeftCell="A55" workbookViewId="0">
      <selection activeCell="C72" sqref="C72"/>
    </sheetView>
  </sheetViews>
  <sheetFormatPr defaultRowHeight="15.75"/>
  <cols>
    <col min="1" max="1" width="5" style="26" customWidth="1"/>
    <col min="2" max="2" width="74" style="26" customWidth="1"/>
    <col min="3" max="3" width="15.28515625" style="27" customWidth="1"/>
    <col min="4" max="4" width="12.140625" style="26" bestFit="1" customWidth="1"/>
    <col min="5" max="201" width="9.140625" style="26"/>
    <col min="202" max="202" width="5" style="26" customWidth="1"/>
    <col min="203" max="203" width="46" style="26" customWidth="1"/>
    <col min="204" max="207" width="9.28515625" style="26" customWidth="1"/>
    <col min="208" max="208" width="9.85546875" style="26" customWidth="1"/>
    <col min="209" max="212" width="9.28515625" style="26" customWidth="1"/>
    <col min="213" max="213" width="12.85546875" style="26" customWidth="1"/>
    <col min="214" max="225" width="9.140625" style="26"/>
    <col min="226" max="233" width="8.85546875" style="26" customWidth="1"/>
    <col min="234" max="244" width="9.140625" style="26"/>
    <col min="245" max="245" width="10.5703125" style="26" customWidth="1"/>
    <col min="246" max="16384" width="9.140625" style="26"/>
  </cols>
  <sheetData>
    <row r="1" spans="1:3" s="5" customFormat="1">
      <c r="A1" s="43" t="s">
        <v>92</v>
      </c>
      <c r="B1" s="43"/>
      <c r="C1" s="7"/>
    </row>
    <row r="2" spans="1:3" s="5" customFormat="1">
      <c r="A2" s="43" t="s">
        <v>83</v>
      </c>
      <c r="B2" s="43"/>
      <c r="C2" s="7"/>
    </row>
    <row r="3" spans="1:3" s="5" customFormat="1">
      <c r="A3" s="43" t="s">
        <v>84</v>
      </c>
      <c r="B3" s="43"/>
      <c r="C3" s="7"/>
    </row>
    <row r="4" spans="1:3" s="5" customFormat="1">
      <c r="A4" s="8"/>
      <c r="B4" s="8"/>
      <c r="C4" s="7"/>
    </row>
    <row r="5" spans="1:3" s="6" customFormat="1">
      <c r="A5" s="9"/>
      <c r="B5" s="10" t="s">
        <v>93</v>
      </c>
      <c r="C5" s="2">
        <v>-47668.31</v>
      </c>
    </row>
    <row r="6" spans="1:3" s="6" customFormat="1">
      <c r="A6" s="9"/>
      <c r="B6" s="10" t="s">
        <v>85</v>
      </c>
      <c r="C6" s="10"/>
    </row>
    <row r="7" spans="1:3" s="6" customFormat="1" ht="30">
      <c r="A7" s="11" t="s">
        <v>0</v>
      </c>
      <c r="B7" s="3" t="s">
        <v>1</v>
      </c>
      <c r="C7" s="28">
        <v>8089.2839999999997</v>
      </c>
    </row>
    <row r="8" spans="1:3" s="6" customFormat="1" ht="30">
      <c r="A8" s="11"/>
      <c r="B8" s="3" t="s">
        <v>2</v>
      </c>
      <c r="C8" s="28">
        <v>2509.92</v>
      </c>
    </row>
    <row r="9" spans="1:3" s="6" customFormat="1" ht="15">
      <c r="A9" s="12" t="s">
        <v>3</v>
      </c>
      <c r="B9" s="3" t="s">
        <v>4</v>
      </c>
      <c r="C9" s="28">
        <v>8640.0720000000019</v>
      </c>
    </row>
    <row r="10" spans="1:3" s="6" customFormat="1" ht="15">
      <c r="A10" s="12"/>
      <c r="B10" s="3" t="s">
        <v>5</v>
      </c>
      <c r="C10" s="28">
        <v>6310.6559999999999</v>
      </c>
    </row>
    <row r="11" spans="1:3" s="6" customFormat="1" ht="45">
      <c r="A11" s="12" t="s">
        <v>6</v>
      </c>
      <c r="B11" s="3" t="s">
        <v>7</v>
      </c>
      <c r="C11" s="28">
        <v>1187.0008</v>
      </c>
    </row>
    <row r="12" spans="1:3" s="6" customFormat="1">
      <c r="A12" s="11"/>
      <c r="B12" s="13" t="s">
        <v>8</v>
      </c>
      <c r="C12" s="29">
        <f>SUM(C7:C11)</f>
        <v>26736.932800000002</v>
      </c>
    </row>
    <row r="13" spans="1:3" s="6" customFormat="1" ht="15">
      <c r="A13" s="14"/>
      <c r="B13" s="15" t="s">
        <v>9</v>
      </c>
      <c r="C13" s="16"/>
    </row>
    <row r="14" spans="1:3" s="6" customFormat="1" ht="15">
      <c r="A14" s="11" t="s">
        <v>10</v>
      </c>
      <c r="B14" s="3" t="s">
        <v>11</v>
      </c>
      <c r="C14" s="28">
        <v>3763.2000000000003</v>
      </c>
    </row>
    <row r="15" spans="1:3" s="6" customFormat="1" ht="15">
      <c r="A15" s="17" t="s">
        <v>12</v>
      </c>
      <c r="B15" s="3" t="s">
        <v>13</v>
      </c>
      <c r="C15" s="28">
        <v>0</v>
      </c>
    </row>
    <row r="16" spans="1:3" s="6" customFormat="1" ht="15">
      <c r="A16" s="17" t="s">
        <v>14</v>
      </c>
      <c r="B16" s="3" t="s">
        <v>15</v>
      </c>
      <c r="C16" s="28">
        <v>0</v>
      </c>
    </row>
    <row r="17" spans="1:6" s="6" customFormat="1" ht="15">
      <c r="A17" s="17" t="s">
        <v>16</v>
      </c>
      <c r="B17" s="3" t="s">
        <v>17</v>
      </c>
      <c r="C17" s="28">
        <v>1188.0999999999999</v>
      </c>
    </row>
    <row r="18" spans="1:6" s="6" customFormat="1" ht="15">
      <c r="A18" s="17"/>
      <c r="B18" s="3" t="s">
        <v>18</v>
      </c>
      <c r="C18" s="28">
        <v>14996.654999999999</v>
      </c>
    </row>
    <row r="19" spans="1:6" s="6" customFormat="1" ht="15">
      <c r="A19" s="17"/>
      <c r="B19" s="3"/>
      <c r="C19" s="28">
        <v>0</v>
      </c>
    </row>
    <row r="20" spans="1:6" s="6" customFormat="1" ht="15">
      <c r="A20" s="17"/>
      <c r="B20" s="3" t="s">
        <v>19</v>
      </c>
      <c r="C20" s="28">
        <v>12843.981999999998</v>
      </c>
    </row>
    <row r="21" spans="1:6" s="6" customFormat="1" ht="15">
      <c r="A21" s="17"/>
      <c r="B21" s="3"/>
      <c r="C21" s="28">
        <v>0</v>
      </c>
    </row>
    <row r="22" spans="1:6" s="6" customFormat="1" ht="30">
      <c r="A22" s="18" t="s">
        <v>20</v>
      </c>
      <c r="B22" s="3" t="s">
        <v>21</v>
      </c>
      <c r="C22" s="28">
        <v>1627.2479999999998</v>
      </c>
    </row>
    <row r="23" spans="1:6" s="6" customFormat="1" ht="30">
      <c r="A23" s="18" t="s">
        <v>22</v>
      </c>
      <c r="B23" s="3" t="s">
        <v>23</v>
      </c>
      <c r="C23" s="28">
        <v>614.4</v>
      </c>
    </row>
    <row r="24" spans="1:6" s="6" customFormat="1" ht="30">
      <c r="A24" s="18" t="s">
        <v>24</v>
      </c>
      <c r="B24" s="3" t="s">
        <v>25</v>
      </c>
      <c r="C24" s="28">
        <v>2908.16</v>
      </c>
      <c r="F24" s="29"/>
    </row>
    <row r="25" spans="1:6" s="6" customFormat="1" ht="15">
      <c r="A25" s="18" t="s">
        <v>26</v>
      </c>
      <c r="B25" s="3" t="s">
        <v>27</v>
      </c>
      <c r="C25" s="28">
        <v>0</v>
      </c>
    </row>
    <row r="26" spans="1:6" s="6" customFormat="1">
      <c r="A26" s="11"/>
      <c r="B26" s="13" t="s">
        <v>28</v>
      </c>
      <c r="C26" s="29">
        <f>SUM(C14:C25)</f>
        <v>37941.744999999995</v>
      </c>
    </row>
    <row r="27" spans="1:6" s="6" customFormat="1" ht="15">
      <c r="A27" s="16"/>
      <c r="B27" s="19" t="s">
        <v>29</v>
      </c>
      <c r="C27" s="16"/>
    </row>
    <row r="28" spans="1:6" s="6" customFormat="1" ht="30">
      <c r="A28" s="11" t="s">
        <v>30</v>
      </c>
      <c r="B28" s="3" t="s">
        <v>31</v>
      </c>
      <c r="C28" s="28">
        <v>0</v>
      </c>
    </row>
    <row r="29" spans="1:6" s="6" customFormat="1" ht="14.25" customHeight="1">
      <c r="A29" s="18"/>
      <c r="B29" s="3" t="s">
        <v>32</v>
      </c>
      <c r="C29" s="28">
        <v>18757.240000000002</v>
      </c>
    </row>
    <row r="30" spans="1:6" s="6" customFormat="1" ht="13.5" customHeight="1">
      <c r="A30" s="18"/>
      <c r="B30" s="3" t="s">
        <v>33</v>
      </c>
      <c r="C30" s="28">
        <v>2537.08</v>
      </c>
    </row>
    <row r="31" spans="1:6" s="6" customFormat="1" ht="15.75" customHeight="1">
      <c r="A31" s="18"/>
      <c r="B31" s="3" t="s">
        <v>34</v>
      </c>
      <c r="C31" s="28">
        <v>186.95999999999998</v>
      </c>
    </row>
    <row r="32" spans="1:6" s="6" customFormat="1" ht="14.25" customHeight="1">
      <c r="A32" s="18"/>
      <c r="B32" s="3" t="s">
        <v>35</v>
      </c>
      <c r="C32" s="28">
        <v>2686.3199999999997</v>
      </c>
    </row>
    <row r="33" spans="1:3" s="6" customFormat="1" ht="13.5" customHeight="1">
      <c r="A33" s="18"/>
      <c r="B33" s="3" t="s">
        <v>36</v>
      </c>
      <c r="C33" s="28">
        <v>3508.32</v>
      </c>
    </row>
    <row r="34" spans="1:3" s="6" customFormat="1" ht="15">
      <c r="A34" s="18" t="s">
        <v>37</v>
      </c>
      <c r="B34" s="3" t="s">
        <v>38</v>
      </c>
      <c r="C34" s="28">
        <v>250.68</v>
      </c>
    </row>
    <row r="35" spans="1:3" s="6" customFormat="1">
      <c r="A35" s="11"/>
      <c r="B35" s="13" t="s">
        <v>28</v>
      </c>
      <c r="C35" s="29">
        <v>27926.6</v>
      </c>
    </row>
    <row r="36" spans="1:3" s="6" customFormat="1" ht="15">
      <c r="A36" s="16"/>
      <c r="B36" s="15" t="s">
        <v>39</v>
      </c>
      <c r="C36" s="16"/>
    </row>
    <row r="37" spans="1:3" s="6" customFormat="1" ht="30">
      <c r="A37" s="11" t="s">
        <v>40</v>
      </c>
      <c r="B37" s="3" t="s">
        <v>41</v>
      </c>
      <c r="C37" s="28">
        <v>1990.6849999999999</v>
      </c>
    </row>
    <row r="38" spans="1:3" s="6" customFormat="1" ht="30">
      <c r="A38" s="18" t="s">
        <v>42</v>
      </c>
      <c r="B38" s="3" t="s">
        <v>43</v>
      </c>
      <c r="C38" s="28">
        <v>5972.0550000000003</v>
      </c>
    </row>
    <row r="39" spans="1:3" s="6" customFormat="1" ht="45">
      <c r="A39" s="18" t="s">
        <v>44</v>
      </c>
      <c r="B39" s="3" t="s">
        <v>45</v>
      </c>
      <c r="C39" s="28">
        <v>3981.37</v>
      </c>
    </row>
    <row r="40" spans="1:3" s="6" customFormat="1" ht="15">
      <c r="A40" s="18" t="s">
        <v>46</v>
      </c>
      <c r="B40" s="3" t="s">
        <v>47</v>
      </c>
      <c r="C40" s="28">
        <v>1742.3</v>
      </c>
    </row>
    <row r="41" spans="1:3" s="6" customFormat="1" ht="30">
      <c r="A41" s="18" t="s">
        <v>48</v>
      </c>
      <c r="B41" s="3" t="s">
        <v>49</v>
      </c>
      <c r="C41" s="28">
        <v>5032.2900000000009</v>
      </c>
    </row>
    <row r="42" spans="1:3" s="6" customFormat="1">
      <c r="A42" s="11"/>
      <c r="B42" s="13" t="s">
        <v>50</v>
      </c>
      <c r="C42" s="29">
        <f>SUM(C37:C41)</f>
        <v>18718.7</v>
      </c>
    </row>
    <row r="43" spans="1:3" s="6" customFormat="1" ht="31.5">
      <c r="A43" s="20" t="s">
        <v>51</v>
      </c>
      <c r="B43" s="13" t="s">
        <v>52</v>
      </c>
      <c r="C43" s="28">
        <v>11155.92</v>
      </c>
    </row>
    <row r="44" spans="1:3" s="6" customFormat="1">
      <c r="A44" s="20" t="s">
        <v>53</v>
      </c>
      <c r="B44" s="13" t="s">
        <v>54</v>
      </c>
      <c r="C44" s="28">
        <v>3152.76</v>
      </c>
    </row>
    <row r="45" spans="1:3" s="6" customFormat="1">
      <c r="A45" s="20"/>
      <c r="B45" s="13" t="s">
        <v>55</v>
      </c>
      <c r="C45" s="30">
        <f>SUM(C43:C44)</f>
        <v>14308.68</v>
      </c>
    </row>
    <row r="46" spans="1:3" s="6" customFormat="1">
      <c r="A46" s="20" t="s">
        <v>56</v>
      </c>
      <c r="B46" s="13" t="s">
        <v>57</v>
      </c>
      <c r="C46" s="30">
        <v>921.96399999999994</v>
      </c>
    </row>
    <row r="47" spans="1:3" s="6" customFormat="1">
      <c r="A47" s="20" t="s">
        <v>58</v>
      </c>
      <c r="B47" s="13" t="s">
        <v>59</v>
      </c>
      <c r="C47" s="30">
        <v>888.64</v>
      </c>
    </row>
    <row r="48" spans="1:3" s="6" customFormat="1">
      <c r="A48" s="21"/>
      <c r="B48" s="23" t="s">
        <v>60</v>
      </c>
      <c r="C48" s="22"/>
    </row>
    <row r="49" spans="1:3" s="6" customFormat="1" ht="15">
      <c r="A49" s="11" t="s">
        <v>61</v>
      </c>
      <c r="B49" s="3" t="s">
        <v>62</v>
      </c>
      <c r="C49" s="3">
        <v>4341.8400000000011</v>
      </c>
    </row>
    <row r="50" spans="1:3" s="6" customFormat="1" ht="15">
      <c r="A50" s="11" t="s">
        <v>63</v>
      </c>
      <c r="B50" s="3" t="s">
        <v>64</v>
      </c>
      <c r="C50" s="3">
        <v>3272.1599999999994</v>
      </c>
    </row>
    <row r="51" spans="1:3" s="6" customFormat="1" ht="45">
      <c r="A51" s="11"/>
      <c r="B51" s="3" t="s">
        <v>65</v>
      </c>
      <c r="C51" s="3">
        <v>3185.8799999999992</v>
      </c>
    </row>
    <row r="52" spans="1:3" s="6" customFormat="1" ht="45">
      <c r="A52" s="11"/>
      <c r="B52" s="3" t="s">
        <v>66</v>
      </c>
      <c r="C52" s="3">
        <v>3185.8799999999992</v>
      </c>
    </row>
    <row r="53" spans="1:3" s="6" customFormat="1" ht="45">
      <c r="A53" s="11"/>
      <c r="B53" s="3" t="s">
        <v>67</v>
      </c>
      <c r="C53" s="3">
        <v>3185.8799999999992</v>
      </c>
    </row>
    <row r="54" spans="1:3" s="6" customFormat="1">
      <c r="A54" s="11"/>
      <c r="B54" s="13" t="s">
        <v>68</v>
      </c>
      <c r="C54" s="13">
        <f>SUM(C49:C53)</f>
        <v>17171.64</v>
      </c>
    </row>
    <row r="55" spans="1:3" s="6" customFormat="1" ht="15">
      <c r="A55" s="16"/>
      <c r="B55" s="15" t="s">
        <v>69</v>
      </c>
      <c r="C55" s="16"/>
    </row>
    <row r="56" spans="1:3" s="24" customFormat="1" ht="31.5">
      <c r="A56" s="4"/>
      <c r="B56" s="13" t="s">
        <v>70</v>
      </c>
      <c r="C56" s="28"/>
    </row>
    <row r="57" spans="1:3" s="24" customFormat="1" ht="30">
      <c r="A57" s="4"/>
      <c r="B57" s="3" t="s">
        <v>71</v>
      </c>
      <c r="C57" s="28">
        <v>808.94999999999993</v>
      </c>
    </row>
    <row r="58" spans="1:3" s="24" customFormat="1" ht="15">
      <c r="A58" s="4"/>
      <c r="B58" s="3" t="s">
        <v>72</v>
      </c>
      <c r="C58" s="28">
        <v>624.20000000000005</v>
      </c>
    </row>
    <row r="59" spans="1:3" s="24" customFormat="1" ht="15">
      <c r="A59" s="4"/>
      <c r="B59" s="25" t="s">
        <v>73</v>
      </c>
      <c r="C59" s="31">
        <v>0</v>
      </c>
    </row>
    <row r="60" spans="1:3" s="24" customFormat="1" ht="15">
      <c r="A60" s="4"/>
      <c r="B60" s="25" t="s">
        <v>74</v>
      </c>
      <c r="C60" s="31">
        <v>1092.42</v>
      </c>
    </row>
    <row r="61" spans="1:3" s="24" customFormat="1" ht="15">
      <c r="A61" s="4"/>
      <c r="B61" s="25" t="s">
        <v>75</v>
      </c>
      <c r="C61" s="31">
        <v>566.26499999999999</v>
      </c>
    </row>
    <row r="62" spans="1:3" s="24" customFormat="1" ht="15">
      <c r="A62" s="4"/>
      <c r="B62" s="3" t="s">
        <v>76</v>
      </c>
      <c r="C62" s="28">
        <v>498.84000000000003</v>
      </c>
    </row>
    <row r="63" spans="1:3" s="24" customFormat="1" ht="15">
      <c r="A63" s="4"/>
      <c r="B63" s="3" t="s">
        <v>77</v>
      </c>
      <c r="C63" s="28">
        <v>6164.93</v>
      </c>
    </row>
    <row r="64" spans="1:3" s="24" customFormat="1">
      <c r="A64" s="4"/>
      <c r="B64" s="13" t="s">
        <v>78</v>
      </c>
      <c r="C64" s="28">
        <v>13000</v>
      </c>
    </row>
    <row r="65" spans="1:6" s="24" customFormat="1">
      <c r="A65" s="9"/>
      <c r="B65" s="13" t="s">
        <v>79</v>
      </c>
      <c r="C65" s="30">
        <f>SUM(C57:C64)</f>
        <v>22755.605</v>
      </c>
    </row>
    <row r="66" spans="1:6" s="6" customFormat="1">
      <c r="A66" s="11"/>
      <c r="B66" s="13" t="s">
        <v>80</v>
      </c>
      <c r="C66" s="30">
        <v>31527.599999999995</v>
      </c>
    </row>
    <row r="67" spans="1:6" s="6" customFormat="1">
      <c r="A67" s="11" t="s">
        <v>81</v>
      </c>
      <c r="B67" s="13" t="s">
        <v>82</v>
      </c>
      <c r="C67" s="30">
        <f>C12+C26+C35+C42+C45+C46+C47+C54+C65+C66</f>
        <v>198898.10680000001</v>
      </c>
    </row>
    <row r="68" spans="1:6" s="36" customFormat="1">
      <c r="A68" s="32"/>
      <c r="B68" s="33" t="s">
        <v>86</v>
      </c>
      <c r="C68" s="41">
        <v>171427.44</v>
      </c>
      <c r="D68" s="34"/>
      <c r="E68" s="35"/>
      <c r="F68" s="35"/>
    </row>
    <row r="69" spans="1:6" s="1" customFormat="1">
      <c r="A69" s="32"/>
      <c r="B69" s="33" t="s">
        <v>87</v>
      </c>
      <c r="C69" s="41">
        <v>177056.87</v>
      </c>
      <c r="D69" s="37"/>
      <c r="E69" s="37"/>
      <c r="F69" s="37"/>
    </row>
    <row r="70" spans="1:6" s="1" customFormat="1">
      <c r="A70" s="32"/>
      <c r="B70" s="33" t="s">
        <v>88</v>
      </c>
      <c r="C70" s="41">
        <v>20769.84</v>
      </c>
      <c r="D70" s="37"/>
      <c r="E70" s="37"/>
      <c r="F70" s="37"/>
    </row>
    <row r="71" spans="1:6" s="1" customFormat="1">
      <c r="A71" s="32"/>
      <c r="B71" s="33" t="s">
        <v>89</v>
      </c>
      <c r="C71" s="41">
        <v>20769.84</v>
      </c>
      <c r="D71" s="37"/>
      <c r="E71" s="37"/>
      <c r="F71" s="37"/>
    </row>
    <row r="72" spans="1:6" s="1" customFormat="1">
      <c r="A72" s="32"/>
      <c r="B72" s="33" t="s">
        <v>91</v>
      </c>
      <c r="C72" s="42">
        <f>C69+C71-C67</f>
        <v>-1071.3968000000168</v>
      </c>
      <c r="D72" s="35"/>
      <c r="E72" s="35"/>
      <c r="F72" s="35"/>
    </row>
    <row r="73" spans="1:6" s="1" customFormat="1">
      <c r="A73" s="32"/>
      <c r="B73" s="33" t="s">
        <v>90</v>
      </c>
      <c r="C73" s="42">
        <f>C72+C5</f>
        <v>-48739.706800000014</v>
      </c>
      <c r="D73" s="35"/>
      <c r="E73" s="35"/>
      <c r="F73" s="35"/>
    </row>
    <row r="74" spans="1:6" s="39" customFormat="1" ht="15">
      <c r="A74" s="38"/>
      <c r="C74" s="40"/>
    </row>
    <row r="75" spans="1:6" s="39" customFormat="1" ht="15">
      <c r="A75" s="38"/>
      <c r="C75" s="40"/>
    </row>
    <row r="76" spans="1:6" s="39" customFormat="1" ht="15">
      <c r="A76" s="38"/>
      <c r="C76" s="40"/>
    </row>
    <row r="77" spans="1:6" s="39" customFormat="1" ht="15">
      <c r="A77" s="38"/>
      <c r="C77" s="40"/>
    </row>
  </sheetData>
  <mergeCells count="3">
    <mergeCell ref="A1:B1"/>
    <mergeCell ref="A2:B2"/>
    <mergeCell ref="A3:B3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Admin</cp:lastModifiedBy>
  <dcterms:created xsi:type="dcterms:W3CDTF">2021-03-29T03:21:33Z</dcterms:created>
  <dcterms:modified xsi:type="dcterms:W3CDTF">2021-03-29T04:38:09Z</dcterms:modified>
</cp:coreProperties>
</file>