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269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8" i="1"/>
  <c r="C80"/>
  <c r="C84"/>
  <c r="C85"/>
  <c r="C47"/>
  <c r="C40"/>
  <c r="C36"/>
  <c r="C29"/>
  <c r="C21"/>
  <c r="C13"/>
</calcChain>
</file>

<file path=xl/sharedStrings.xml><?xml version="1.0" encoding="utf-8"?>
<sst xmlns="http://schemas.openxmlformats.org/spreadsheetml/2006/main" count="126" uniqueCount="123">
  <si>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</si>
  <si>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</si>
  <si>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</si>
  <si>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</si>
  <si>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</si>
  <si>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</si>
  <si>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</si>
  <si>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</si>
  <si>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</si>
  <si>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</si>
  <si>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</si>
  <si>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</si>
  <si>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</si>
  <si>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</si>
  <si>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</si>
  <si>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</si>
  <si>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</si>
  <si>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</si>
  <si>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</si>
  <si>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</si>
  <si>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</si>
  <si>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</si>
  <si>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</si>
  <si>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</si>
  <si>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</si>
  <si>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</si>
  <si>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</si>
  <si>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</si>
  <si>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</si>
  <si>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</si>
  <si>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</si>
  <si>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</si>
  <si>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</si>
  <si>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</si>
  <si>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</si>
  <si>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</si>
  <si>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</si>
  <si>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</si>
  <si>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</si>
  <si>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</si>
  <si>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</si>
  <si>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</si>
  <si>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</si>
  <si>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</si>
  <si>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</si>
  <si>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</si>
  <si>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</si>
  <si>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</si>
  <si>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</si>
  <si>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</si>
  <si>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</si>
  <si>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</si>
  <si>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</si>
  <si>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</si>
  <si>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</si>
  <si>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</si>
  <si>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</si>
  <si>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</si>
  <si>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</si>
  <si>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(вода)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</si>
  <si>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</si>
  <si>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</si>
  <si>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</si>
  <si>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</si>
  <si>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</si>
  <si>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подключение питания прибора учета тепла (В СМЕТЕ):</t>
  </si>
  <si>
    <t>а</t>
  </si>
  <si>
    <t>устройство кабеля АВВГ-П</t>
  </si>
  <si>
    <t>б</t>
  </si>
  <si>
    <t>устройство розетки 2 местн.</t>
  </si>
  <si>
    <t>Текущий ремонт системы ВИК,отопления (непредвиденные работы)</t>
  </si>
  <si>
    <t>установка прибора учета тепла в ИТП (вновь) СМЕТА:</t>
  </si>
  <si>
    <t>устройство крана шарового под приварку Ду 40 мм Agualine</t>
  </si>
  <si>
    <t>устройство муфты Ду 15 мм</t>
  </si>
  <si>
    <t>в</t>
  </si>
  <si>
    <t xml:space="preserve">установка фланцев Ду 50 мм </t>
  </si>
  <si>
    <t>г</t>
  </si>
  <si>
    <t>устройство фильра фланцевого Ду 50 мм</t>
  </si>
  <si>
    <t>д</t>
  </si>
  <si>
    <t>устройство перехода стального 57*25</t>
  </si>
  <si>
    <t>е</t>
  </si>
  <si>
    <t>установка паронитовой фланцевой сантехнической прокладки Ду 50</t>
  </si>
  <si>
    <t>ж</t>
  </si>
  <si>
    <t>установка сантехнической прокладки 3/4</t>
  </si>
  <si>
    <t>з</t>
  </si>
  <si>
    <t>сварочные работы</t>
  </si>
  <si>
    <t>и</t>
  </si>
  <si>
    <t>перемонтаж болтовых соединений</t>
  </si>
  <si>
    <t>к</t>
  </si>
  <si>
    <t>установка крана шарового Ду 15 мм</t>
  </si>
  <si>
    <t>л</t>
  </si>
  <si>
    <t>устройство трубы ВГП Ду 50 мм</t>
  </si>
  <si>
    <t>н</t>
  </si>
  <si>
    <t>устройство трубы ВГП Ду 15 мм</t>
  </si>
  <si>
    <t>о</t>
  </si>
  <si>
    <t>установка узла присоединительного для счетчика воды 1/2-3/4 с обратным клапаном</t>
  </si>
  <si>
    <t>п</t>
  </si>
  <si>
    <t>установка вентиля Ду 15 мм</t>
  </si>
  <si>
    <t>р</t>
  </si>
  <si>
    <t>установка вентиля Ду 20 мм</t>
  </si>
  <si>
    <t>с</t>
  </si>
  <si>
    <t>устройство резьбы Ду 15 мм</t>
  </si>
  <si>
    <t xml:space="preserve"> 9.3</t>
  </si>
  <si>
    <t>Текущий ремонт конструктивных элементов (непредвиденные работы)</t>
  </si>
  <si>
    <t>ремонт двери со снятием с петель, обшивкой филенки оцинкованным железом, укреплением брусков 2 подъезд</t>
  </si>
  <si>
    <t>смена стекла</t>
  </si>
  <si>
    <t>смена ДВП</t>
  </si>
  <si>
    <t>смена стекла во входной двери - 1 п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</si>
  <si>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</si>
  <si>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</si>
  <si>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</si>
  <si>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</si>
  <si>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 xml:space="preserve">Отчет за 2019г </t>
  </si>
  <si>
    <t>по управлению и обслуживанию</t>
  </si>
  <si>
    <t>МКД по ул.Полевая 16</t>
  </si>
  <si>
    <t xml:space="preserve">   1. Содержание помещений общего пользования</t>
  </si>
  <si>
    <r>
      <t>ремонт контейнера сваркой с площадки ТБО, установка пластины из металла 2мм - 200*500 шт 1 шт</t>
    </r>
    <r>
      <rPr>
        <b/>
        <sz val="12"/>
        <rFont val="Arial"/>
        <family val="2"/>
        <charset val="204"/>
      </rPr>
      <t xml:space="preserve"> (Полевая 21,19,16,15)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</si>
  <si>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</si>
  <si>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</si>
  <si>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</si>
  <si>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</si>
  <si>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>Дополнительные средства на текущий ремонт</t>
  </si>
  <si>
    <t>результат на 01.01.2020 г. ("+"- экономия, "-" - перерасход)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</si>
</sst>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2" xfId="0" applyNumberFormat="1" applyFont="1" applyFill="1" applyBorder="1"/>
    <xf numFmtId="0" fontId="6" fillId="0" borderId="2" xfId="0" applyFont="1" applyFill="1" applyBorder="1" applyAlignment="1">
      <alignment wrapText="1"/>
    </xf>
    <xf numFmtId="0" fontId="6" fillId="0" borderId="1" xfId="0" applyNumberFormat="1" applyFont="1" applyFill="1" applyBorder="1"/>
    <xf numFmtId="16" fontId="6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6" fillId="0" borderId="3" xfId="0" applyNumberFormat="1" applyFont="1" applyFill="1" applyBorder="1"/>
    <xf numFmtId="0" fontId="5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4" xfId="0" applyFont="1" applyFill="1" applyBorder="1"/>
    <xf numFmtId="0" fontId="5" fillId="0" borderId="5" xfId="0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6" fillId="0" borderId="2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2" fontId="5" fillId="0" borderId="5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9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105"/>
  <sheetViews>
    <sheetView tabSelected="1" workbookViewId="0">
      <selection activeCell="F10" sqref="F10"/>
    </sheetView>
  </sheetViews>
  <sheetFormatPr defaultRowHeight="15"/>
  <cols>
    <col min="1" max="1" width="6.140625" style="3" customWidth="1"/>
    <col min="2" max="2" width="68.28515625" style="3" customWidth="1"/>
    <col min="3" max="3" width="13.42578125" style="3" customWidth="1"/>
    <col min="4" max="201" width="9.140625" style="3"/>
    <col min="202" max="202" width="4" style="3" customWidth="1"/>
    <col min="203" max="203" width="49.5703125" style="3" customWidth="1"/>
    <col min="204" max="204" width="11" style="3" customWidth="1"/>
    <col min="205" max="205" width="7.42578125" style="3" customWidth="1"/>
    <col min="206" max="206" width="8.140625" style="3" customWidth="1"/>
    <col min="207" max="208" width="6.85546875" style="3" customWidth="1"/>
    <col min="209" max="209" width="9.42578125" style="3" customWidth="1"/>
    <col min="210" max="16384" width="9.140625" style="3"/>
  </cols>
  <sheetData>
    <row r="1" spans="1:3" ht="15.75">
      <c r="A1" s="38" t="s">
        <v>112</v>
      </c>
      <c r="B1" s="38"/>
    </row>
    <row r="2" spans="1:3" ht="12.75" customHeight="1">
      <c r="A2" s="38" t="s">
        <v>113</v>
      </c>
      <c r="B2" s="38"/>
    </row>
    <row r="3" spans="1:3" ht="15.75">
      <c r="A3" s="38" t="s">
        <v>114</v>
      </c>
      <c r="B3" s="38"/>
    </row>
    <row r="4" spans="1:3" ht="15.75">
      <c r="A4" s="4"/>
      <c r="B4" s="4"/>
    </row>
    <row r="5" spans="1:3" s="8" customFormat="1" ht="31.5">
      <c r="A5" s="5"/>
      <c r="B5" s="6" t="s">
        <v>122</v>
      </c>
      <c r="C5" s="7">
        <v>16228.778600000003</v>
      </c>
    </row>
    <row r="6" spans="1:3">
      <c r="A6" s="9"/>
      <c r="B6" s="10" t="s">
        <v>115</v>
      </c>
      <c r="C6" s="11"/>
    </row>
    <row r="7" spans="1:3">
      <c r="A7" s="13" t="s">
        <v>0</v>
      </c>
      <c r="B7" s="14" t="s">
        <v>1</v>
      </c>
      <c r="C7" s="14"/>
    </row>
    <row r="8" spans="1:3" ht="24" customHeight="1">
      <c r="A8" s="15"/>
      <c r="B8" s="12" t="s">
        <v>2</v>
      </c>
      <c r="C8" s="24">
        <v>8465.4719999999998</v>
      </c>
    </row>
    <row r="9" spans="1:3">
      <c r="A9" s="16" t="s">
        <v>3</v>
      </c>
      <c r="B9" s="12" t="s">
        <v>4</v>
      </c>
      <c r="C9" s="24">
        <v>0</v>
      </c>
    </row>
    <row r="10" spans="1:3">
      <c r="A10" s="15"/>
      <c r="B10" s="12" t="s">
        <v>2</v>
      </c>
      <c r="C10" s="24">
        <v>9983.7359999999971</v>
      </c>
    </row>
    <row r="11" spans="1:3" ht="45">
      <c r="A11" s="15" t="s">
        <v>5</v>
      </c>
      <c r="B11" s="12" t="s">
        <v>6</v>
      </c>
      <c r="C11" s="24">
        <v>1288.672</v>
      </c>
    </row>
    <row r="12" spans="1:3" ht="23.25" customHeight="1">
      <c r="A12" s="15" t="s">
        <v>7</v>
      </c>
      <c r="B12" s="12" t="s">
        <v>8</v>
      </c>
      <c r="C12" s="24">
        <v>98.262</v>
      </c>
    </row>
    <row r="13" spans="1:3" ht="16.5" thickBot="1">
      <c r="A13" s="15"/>
      <c r="B13" s="17" t="s">
        <v>9</v>
      </c>
      <c r="C13" s="25">
        <f>SUM(C8:C12)</f>
        <v>19836.141999999996</v>
      </c>
    </row>
    <row r="14" spans="1:3" ht="14.25" customHeight="1" thickBot="1">
      <c r="A14" s="18" t="s">
        <v>10</v>
      </c>
      <c r="B14" s="39" t="s">
        <v>11</v>
      </c>
      <c r="C14" s="40"/>
    </row>
    <row r="15" spans="1:3">
      <c r="A15" s="13" t="s">
        <v>12</v>
      </c>
      <c r="B15" s="14" t="s">
        <v>13</v>
      </c>
      <c r="C15" s="26">
        <v>145.43199999999999</v>
      </c>
    </row>
    <row r="16" spans="1:3">
      <c r="A16" s="15" t="s">
        <v>14</v>
      </c>
      <c r="B16" s="12" t="s">
        <v>15</v>
      </c>
      <c r="C16" s="24">
        <v>218</v>
      </c>
    </row>
    <row r="17" spans="1:3">
      <c r="A17" s="15" t="s">
        <v>16</v>
      </c>
      <c r="B17" s="12" t="s">
        <v>17</v>
      </c>
      <c r="C17" s="24">
        <v>882.45</v>
      </c>
    </row>
    <row r="18" spans="1:3">
      <c r="A18" s="15" t="s">
        <v>18</v>
      </c>
      <c r="B18" s="12" t="s">
        <v>19</v>
      </c>
      <c r="C18" s="24">
        <v>321.81600000000003</v>
      </c>
    </row>
    <row r="19" spans="1:3" ht="30">
      <c r="A19" s="15" t="s">
        <v>20</v>
      </c>
      <c r="B19" s="12" t="s">
        <v>21</v>
      </c>
      <c r="C19" s="24">
        <v>69.12</v>
      </c>
    </row>
    <row r="20" spans="1:3" ht="45">
      <c r="A20" s="15" t="s">
        <v>22</v>
      </c>
      <c r="B20" s="12" t="s">
        <v>23</v>
      </c>
      <c r="C20" s="24">
        <v>2424.2240000000002</v>
      </c>
    </row>
    <row r="21" spans="1:3" ht="15.75">
      <c r="A21" s="15"/>
      <c r="B21" s="17" t="s">
        <v>24</v>
      </c>
      <c r="C21" s="25">
        <f>SUM(C15:C20)</f>
        <v>4061.0420000000004</v>
      </c>
    </row>
    <row r="22" spans="1:3" ht="31.5">
      <c r="A22" s="15"/>
      <c r="B22" s="17" t="s">
        <v>25</v>
      </c>
      <c r="C22" s="12"/>
    </row>
    <row r="23" spans="1:3" ht="30">
      <c r="A23" s="15" t="s">
        <v>26</v>
      </c>
      <c r="B23" s="12" t="s">
        <v>27</v>
      </c>
      <c r="C23" s="24">
        <v>0</v>
      </c>
    </row>
    <row r="24" spans="1:3">
      <c r="A24" s="15"/>
      <c r="B24" s="12" t="s">
        <v>28</v>
      </c>
      <c r="C24" s="24">
        <v>4392.16</v>
      </c>
    </row>
    <row r="25" spans="1:3">
      <c r="A25" s="15"/>
      <c r="B25" s="12" t="s">
        <v>29</v>
      </c>
      <c r="C25" s="24">
        <v>4022.2000000000003</v>
      </c>
    </row>
    <row r="26" spans="1:3">
      <c r="A26" s="15"/>
      <c r="B26" s="12" t="s">
        <v>30</v>
      </c>
      <c r="C26" s="24">
        <v>2129.4</v>
      </c>
    </row>
    <row r="27" spans="1:3">
      <c r="A27" s="15"/>
      <c r="B27" s="12" t="s">
        <v>31</v>
      </c>
      <c r="C27" s="24">
        <v>148.19999999999999</v>
      </c>
    </row>
    <row r="28" spans="1:3">
      <c r="A28" s="15"/>
      <c r="B28" s="12" t="s">
        <v>32</v>
      </c>
      <c r="C28" s="24">
        <v>292.36</v>
      </c>
    </row>
    <row r="29" spans="1:3" ht="15.75">
      <c r="A29" s="15"/>
      <c r="B29" s="17" t="s">
        <v>33</v>
      </c>
      <c r="C29" s="25">
        <f>SUM(C23:C28)</f>
        <v>10984.320000000002</v>
      </c>
    </row>
    <row r="30" spans="1:3" ht="15.75">
      <c r="A30" s="15"/>
      <c r="B30" s="17" t="s">
        <v>34</v>
      </c>
      <c r="C30" s="12"/>
    </row>
    <row r="31" spans="1:3" ht="30">
      <c r="A31" s="15" t="s">
        <v>35</v>
      </c>
      <c r="B31" s="12" t="s">
        <v>36</v>
      </c>
      <c r="C31" s="24">
        <v>1559.8459999999998</v>
      </c>
    </row>
    <row r="32" spans="1:3" ht="30">
      <c r="A32" s="15" t="s">
        <v>37</v>
      </c>
      <c r="B32" s="12" t="s">
        <v>38</v>
      </c>
      <c r="C32" s="24">
        <v>779.92299999999989</v>
      </c>
    </row>
    <row r="33" spans="1:3" ht="30">
      <c r="A33" s="15" t="s">
        <v>39</v>
      </c>
      <c r="B33" s="12" t="s">
        <v>40</v>
      </c>
      <c r="C33" s="24">
        <v>3943.1640000000002</v>
      </c>
    </row>
    <row r="34" spans="1:3" ht="30">
      <c r="A34" s="15" t="s">
        <v>41</v>
      </c>
      <c r="B34" s="12" t="s">
        <v>42</v>
      </c>
      <c r="C34" s="24">
        <v>1559.8459999999998</v>
      </c>
    </row>
    <row r="35" spans="1:3">
      <c r="A35" s="15" t="s">
        <v>43</v>
      </c>
      <c r="B35" s="12" t="s">
        <v>44</v>
      </c>
      <c r="C35" s="24">
        <v>348.46</v>
      </c>
    </row>
    <row r="36" spans="1:3" ht="15.75">
      <c r="A36" s="15"/>
      <c r="B36" s="17" t="s">
        <v>45</v>
      </c>
      <c r="C36" s="25">
        <f>SUM(C31:C35)</f>
        <v>8191.2389999999996</v>
      </c>
    </row>
    <row r="37" spans="1:3" ht="15.75">
      <c r="A37" s="15"/>
      <c r="B37" s="17" t="s">
        <v>46</v>
      </c>
      <c r="C37" s="12"/>
    </row>
    <row r="38" spans="1:3" ht="30">
      <c r="A38" s="15" t="s">
        <v>47</v>
      </c>
      <c r="B38" s="12" t="s">
        <v>48</v>
      </c>
      <c r="C38" s="24">
        <v>4370.7359999999999</v>
      </c>
    </row>
    <row r="39" spans="1:3">
      <c r="A39" s="15" t="s">
        <v>49</v>
      </c>
      <c r="B39" s="12" t="s">
        <v>50</v>
      </c>
      <c r="C39" s="24">
        <v>1235.2079999999999</v>
      </c>
    </row>
    <row r="40" spans="1:3" ht="15.75">
      <c r="A40" s="15"/>
      <c r="B40" s="17" t="s">
        <v>51</v>
      </c>
      <c r="C40" s="25">
        <f>SUM(C38:C39)</f>
        <v>5605.9439999999995</v>
      </c>
    </row>
    <row r="41" spans="1:3" ht="15.75">
      <c r="A41" s="15"/>
      <c r="B41" s="17" t="s">
        <v>52</v>
      </c>
      <c r="C41" s="12"/>
    </row>
    <row r="42" spans="1:3">
      <c r="A42" s="15" t="s">
        <v>53</v>
      </c>
      <c r="B42" s="12" t="s">
        <v>54</v>
      </c>
      <c r="C42" s="12">
        <v>5998.96</v>
      </c>
    </row>
    <row r="43" spans="1:3">
      <c r="A43" s="15" t="s">
        <v>55</v>
      </c>
      <c r="B43" s="12" t="s">
        <v>56</v>
      </c>
      <c r="C43" s="12">
        <v>723.64</v>
      </c>
    </row>
    <row r="44" spans="1:3" ht="45">
      <c r="A44" s="15" t="s">
        <v>57</v>
      </c>
      <c r="B44" s="12" t="s">
        <v>58</v>
      </c>
      <c r="C44" s="12">
        <v>530.98</v>
      </c>
    </row>
    <row r="45" spans="1:3" ht="45">
      <c r="A45" s="15"/>
      <c r="B45" s="12" t="s">
        <v>59</v>
      </c>
      <c r="C45" s="12">
        <v>5840.7799999999988</v>
      </c>
    </row>
    <row r="46" spans="1:3" ht="45">
      <c r="A46" s="15"/>
      <c r="B46" s="12" t="s">
        <v>60</v>
      </c>
      <c r="C46" s="12">
        <v>3185.8799999999992</v>
      </c>
    </row>
    <row r="47" spans="1:3" ht="15.75">
      <c r="A47" s="15"/>
      <c r="B47" s="17" t="s">
        <v>61</v>
      </c>
      <c r="C47" s="17">
        <f>SUM(C42:C46)</f>
        <v>16280.239999999998</v>
      </c>
    </row>
    <row r="48" spans="1:3" ht="15.75">
      <c r="A48" s="15"/>
      <c r="B48" s="17"/>
      <c r="C48" s="17"/>
    </row>
    <row r="49" spans="1:3" ht="15.75">
      <c r="A49" s="15"/>
      <c r="B49" s="17" t="s">
        <v>62</v>
      </c>
      <c r="C49" s="12"/>
    </row>
    <row r="50" spans="1:3" ht="30">
      <c r="A50" s="15" t="s">
        <v>63</v>
      </c>
      <c r="B50" s="12" t="s">
        <v>64</v>
      </c>
      <c r="C50" s="24">
        <v>0</v>
      </c>
    </row>
    <row r="51" spans="1:3" ht="15.75">
      <c r="A51" s="20"/>
      <c r="B51" s="21" t="s">
        <v>65</v>
      </c>
      <c r="C51" s="27">
        <v>0</v>
      </c>
    </row>
    <row r="52" spans="1:3">
      <c r="A52" s="20" t="s">
        <v>66</v>
      </c>
      <c r="B52" s="11" t="s">
        <v>67</v>
      </c>
      <c r="C52" s="27">
        <v>0</v>
      </c>
    </row>
    <row r="53" spans="1:3">
      <c r="A53" s="20" t="s">
        <v>68</v>
      </c>
      <c r="B53" s="11" t="s">
        <v>69</v>
      </c>
      <c r="C53" s="27">
        <v>0</v>
      </c>
    </row>
    <row r="54" spans="1:3" ht="31.5">
      <c r="A54" s="20"/>
      <c r="B54" s="17" t="s">
        <v>70</v>
      </c>
      <c r="C54" s="27">
        <v>0</v>
      </c>
    </row>
    <row r="55" spans="1:3" ht="15.75">
      <c r="A55" s="20"/>
      <c r="B55" s="21" t="s">
        <v>71</v>
      </c>
      <c r="C55" s="27">
        <v>82521.94</v>
      </c>
    </row>
    <row r="56" spans="1:3" ht="14.1" hidden="1" customHeight="1">
      <c r="A56" s="20" t="s">
        <v>66</v>
      </c>
      <c r="B56" s="11" t="s">
        <v>72</v>
      </c>
      <c r="C56" s="27">
        <v>0</v>
      </c>
    </row>
    <row r="57" spans="1:3" ht="14.1" hidden="1" customHeight="1">
      <c r="A57" s="20" t="s">
        <v>68</v>
      </c>
      <c r="B57" s="12" t="s">
        <v>73</v>
      </c>
      <c r="C57" s="27">
        <v>0</v>
      </c>
    </row>
    <row r="58" spans="1:3" ht="14.1" hidden="1" customHeight="1">
      <c r="A58" s="20" t="s">
        <v>74</v>
      </c>
      <c r="B58" s="12" t="s">
        <v>75</v>
      </c>
      <c r="C58" s="27">
        <v>0</v>
      </c>
    </row>
    <row r="59" spans="1:3" ht="14.1" hidden="1" customHeight="1">
      <c r="A59" s="20" t="s">
        <v>76</v>
      </c>
      <c r="B59" s="12" t="s">
        <v>77</v>
      </c>
      <c r="C59" s="27">
        <v>0</v>
      </c>
    </row>
    <row r="60" spans="1:3" ht="14.1" hidden="1" customHeight="1">
      <c r="A60" s="20" t="s">
        <v>78</v>
      </c>
      <c r="B60" s="12" t="s">
        <v>79</v>
      </c>
      <c r="C60" s="27">
        <v>0</v>
      </c>
    </row>
    <row r="61" spans="1:3" ht="14.1" hidden="1" customHeight="1">
      <c r="A61" s="20" t="s">
        <v>80</v>
      </c>
      <c r="B61" s="12" t="s">
        <v>81</v>
      </c>
      <c r="C61" s="27">
        <v>0</v>
      </c>
    </row>
    <row r="62" spans="1:3" ht="14.1" hidden="1" customHeight="1">
      <c r="A62" s="20" t="s">
        <v>82</v>
      </c>
      <c r="B62" s="12" t="s">
        <v>83</v>
      </c>
      <c r="C62" s="27">
        <v>0</v>
      </c>
    </row>
    <row r="63" spans="1:3" ht="14.1" hidden="1" customHeight="1">
      <c r="A63" s="20" t="s">
        <v>84</v>
      </c>
      <c r="B63" s="12" t="s">
        <v>85</v>
      </c>
      <c r="C63" s="27">
        <v>0</v>
      </c>
    </row>
    <row r="64" spans="1:3" ht="14.1" hidden="1" customHeight="1">
      <c r="A64" s="20" t="s">
        <v>86</v>
      </c>
      <c r="B64" s="12" t="s">
        <v>87</v>
      </c>
      <c r="C64" s="27">
        <v>0</v>
      </c>
    </row>
    <row r="65" spans="1:3" ht="14.1" hidden="1" customHeight="1">
      <c r="A65" s="20" t="s">
        <v>88</v>
      </c>
      <c r="B65" s="12" t="s">
        <v>89</v>
      </c>
      <c r="C65" s="27">
        <v>0</v>
      </c>
    </row>
    <row r="66" spans="1:3" ht="14.1" hidden="1" customHeight="1">
      <c r="A66" s="20" t="s">
        <v>90</v>
      </c>
      <c r="B66" s="12" t="s">
        <v>91</v>
      </c>
      <c r="C66" s="27">
        <v>0</v>
      </c>
    </row>
    <row r="67" spans="1:3" ht="14.1" hidden="1" customHeight="1">
      <c r="A67" s="20" t="s">
        <v>92</v>
      </c>
      <c r="B67" s="12" t="s">
        <v>93</v>
      </c>
      <c r="C67" s="27">
        <v>0</v>
      </c>
    </row>
    <row r="68" spans="1:3" ht="14.1" hidden="1" customHeight="1">
      <c r="A68" s="20" t="s">
        <v>94</v>
      </c>
      <c r="B68" s="12" t="s">
        <v>95</v>
      </c>
      <c r="C68" s="27">
        <v>0</v>
      </c>
    </row>
    <row r="69" spans="1:3" ht="14.1" hidden="1" customHeight="1">
      <c r="A69" s="20" t="s">
        <v>96</v>
      </c>
      <c r="B69" s="12" t="s">
        <v>97</v>
      </c>
      <c r="C69" s="27">
        <v>0</v>
      </c>
    </row>
    <row r="70" spans="1:3" ht="14.1" hidden="1" customHeight="1">
      <c r="A70" s="20" t="s">
        <v>98</v>
      </c>
      <c r="B70" s="12" t="s">
        <v>99</v>
      </c>
      <c r="C70" s="27">
        <v>0</v>
      </c>
    </row>
    <row r="71" spans="1:3" ht="14.1" hidden="1" customHeight="1">
      <c r="A71" s="20" t="s">
        <v>100</v>
      </c>
      <c r="B71" s="12" t="s">
        <v>101</v>
      </c>
      <c r="C71" s="27">
        <v>0</v>
      </c>
    </row>
    <row r="72" spans="1:3" ht="30">
      <c r="A72" s="15" t="s">
        <v>102</v>
      </c>
      <c r="B72" s="12" t="s">
        <v>103</v>
      </c>
      <c r="C72" s="24">
        <v>0</v>
      </c>
    </row>
    <row r="73" spans="1:3" ht="46.5">
      <c r="A73" s="15"/>
      <c r="B73" s="12" t="s">
        <v>116</v>
      </c>
      <c r="C73" s="28">
        <v>417.45499999999998</v>
      </c>
    </row>
    <row r="74" spans="1:3" ht="30">
      <c r="A74" s="15"/>
      <c r="B74" s="12" t="s">
        <v>104</v>
      </c>
      <c r="C74" s="27">
        <v>609.17999999999995</v>
      </c>
    </row>
    <row r="75" spans="1:3">
      <c r="A75" s="15"/>
      <c r="B75" s="11" t="s">
        <v>105</v>
      </c>
      <c r="C75" s="27">
        <v>89.103000000000009</v>
      </c>
    </row>
    <row r="76" spans="1:3">
      <c r="A76" s="15"/>
      <c r="B76" s="11" t="s">
        <v>106</v>
      </c>
      <c r="C76" s="27">
        <v>89.103000000000009</v>
      </c>
    </row>
    <row r="77" spans="1:3">
      <c r="A77" s="15"/>
      <c r="B77" s="11" t="s">
        <v>107</v>
      </c>
      <c r="C77" s="27">
        <v>70.009500000000003</v>
      </c>
    </row>
    <row r="78" spans="1:3" ht="15.75">
      <c r="A78" s="15"/>
      <c r="B78" s="17" t="s">
        <v>108</v>
      </c>
      <c r="C78" s="25">
        <f>SUM(C50:C77)</f>
        <v>83796.790500000003</v>
      </c>
    </row>
    <row r="79" spans="1:3" ht="16.5" thickBot="1">
      <c r="A79" s="19" t="s">
        <v>109</v>
      </c>
      <c r="B79" s="12" t="s">
        <v>110</v>
      </c>
      <c r="C79" s="25">
        <v>12352.08</v>
      </c>
    </row>
    <row r="80" spans="1:3" ht="15.75">
      <c r="A80" s="22"/>
      <c r="B80" s="23" t="s">
        <v>111</v>
      </c>
      <c r="C80" s="29">
        <f>C79+C78+C47+C40+C36+C29+C21+C13</f>
        <v>161107.79749999999</v>
      </c>
    </row>
    <row r="81" spans="1:3" s="33" customFormat="1">
      <c r="A81" s="30"/>
      <c r="B81" s="31" t="s">
        <v>117</v>
      </c>
      <c r="C81" s="32">
        <v>86512.08</v>
      </c>
    </row>
    <row r="82" spans="1:3" s="2" customFormat="1">
      <c r="A82" s="34"/>
      <c r="B82" s="31" t="s">
        <v>118</v>
      </c>
      <c r="C82" s="32">
        <v>80701.070000000007</v>
      </c>
    </row>
    <row r="83" spans="1:3" s="2" customFormat="1">
      <c r="A83" s="34"/>
      <c r="B83" s="31" t="s">
        <v>121</v>
      </c>
      <c r="C83" s="32">
        <v>19618.150000000001</v>
      </c>
    </row>
    <row r="84" spans="1:3" s="2" customFormat="1">
      <c r="A84" s="35"/>
      <c r="B84" s="31" t="s">
        <v>120</v>
      </c>
      <c r="C84" s="36">
        <f>C83+C82-C80</f>
        <v>-60788.577499999985</v>
      </c>
    </row>
    <row r="85" spans="1:3" s="2" customFormat="1">
      <c r="A85" s="35"/>
      <c r="B85" s="31" t="s">
        <v>119</v>
      </c>
      <c r="C85" s="36">
        <f>C84+C5</f>
        <v>-44559.79889999998</v>
      </c>
    </row>
    <row r="86" spans="1:3" s="1" customFormat="1" ht="14.25">
      <c r="A86" s="37"/>
    </row>
    <row r="87" spans="1:3" s="1" customFormat="1" ht="14.25">
      <c r="A87" s="37"/>
    </row>
    <row r="88" spans="1:3" s="1" customFormat="1" ht="14.25">
      <c r="A88" s="37"/>
    </row>
    <row r="89" spans="1:3" s="1" customFormat="1" ht="14.25">
      <c r="A89" s="37"/>
    </row>
    <row r="90" spans="1:3" s="1" customFormat="1" ht="14.25">
      <c r="A90" s="37"/>
    </row>
    <row r="91" spans="1:3" s="1" customFormat="1" ht="14.25">
      <c r="A91" s="37"/>
    </row>
    <row r="92" spans="1:3" s="1" customFormat="1" ht="14.25">
      <c r="A92" s="37"/>
    </row>
    <row r="93" spans="1:3" s="1" customFormat="1" ht="14.25">
      <c r="A93" s="37"/>
    </row>
    <row r="94" spans="1:3" s="1" customFormat="1" ht="14.25">
      <c r="A94" s="37"/>
    </row>
    <row r="95" spans="1:3" s="1" customFormat="1" ht="14.25">
      <c r="A95" s="37"/>
    </row>
    <row r="96" spans="1:3" s="1" customFormat="1" ht="14.25">
      <c r="A96" s="37"/>
    </row>
    <row r="97" spans="1:1" s="1" customFormat="1" ht="14.25">
      <c r="A97" s="37"/>
    </row>
    <row r="98" spans="1:1" s="1" customFormat="1" ht="14.25">
      <c r="A98" s="37"/>
    </row>
    <row r="99" spans="1:1" s="1" customFormat="1" ht="14.25">
      <c r="A99" s="37"/>
    </row>
    <row r="100" spans="1:1" s="1" customFormat="1" ht="14.25">
      <c r="A100" s="37"/>
    </row>
    <row r="101" spans="1:1" s="1" customFormat="1" ht="14.25">
      <c r="A101" s="37"/>
    </row>
    <row r="102" spans="1:1" s="1" customFormat="1" ht="14.25">
      <c r="A102" s="37"/>
    </row>
    <row r="103" spans="1:1" s="1" customFormat="1" ht="14.25">
      <c r="A103" s="37"/>
    </row>
    <row r="104" spans="1:1" s="1" customFormat="1" ht="14.25">
      <c r="A104" s="37"/>
    </row>
    <row r="105" spans="1:1" s="1" customFormat="1" ht="14.25">
      <c r="A105" s="37"/>
    </row>
  </sheetData>
  <mergeCells count="4">
    <mergeCell ref="A1:B1"/>
    <mergeCell ref="A2:B2"/>
    <mergeCell ref="A3:B3"/>
    <mergeCell ref="B14:C14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2021-02-01T04:31:14Z</dcterms:created>
  <dcterms:modified xsi:type="dcterms:W3CDTF">2021-03-29T03:50:09Z</dcterms:modified>
</cp:coreProperties>
</file>