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299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8" i="1"/>
  <c r="C76"/>
  <c r="C79" s="1"/>
  <c r="C82" s="1"/>
  <c r="C83" s="1"/>
  <c r="C51"/>
  <c r="C42"/>
  <c r="C33"/>
  <c r="C28"/>
  <c r="C19"/>
  <c r="C12"/>
</calcChain>
</file>

<file path=xl/sharedStrings.xml><?xml version="1.0" encoding="utf-8"?>
<sst xmlns="http://schemas.openxmlformats.org/spreadsheetml/2006/main" count="123" uniqueCount="122">
  <si>
    <t>г</t>
  </si>
  <si>
    <t>д</t>
  </si>
  <si>
    <t>1.1.</t>
  </si>
  <si>
    <t>Влажное подметание лестничных площадок и маршей нижних 3-х этажей</t>
  </si>
  <si>
    <t>Влажное подметание лестничных площадок и маршей выше  3-го этажа</t>
  </si>
  <si>
    <t>1.2.</t>
  </si>
  <si>
    <t>Мытье лестничных площадок и маршей нижних 3-х этажей</t>
  </si>
  <si>
    <t>Мытье лестничных площадок и маршей выше3-го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</si>
  <si>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</si>
  <si>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 (генеральная уборка)</t>
  </si>
  <si>
    <t xml:space="preserve">            ИТОГО по п. 1 :</t>
  </si>
  <si>
    <t>2.1.</t>
  </si>
  <si>
    <t>Подметание придомовой территории в летний период</t>
  </si>
  <si>
    <t>Подметание снега  до 2-х см (вдоль дома - 30,5,крыльца-12,отмостка-77)</t>
  </si>
  <si>
    <t>Подметание снега  более 2-х см</t>
  </si>
  <si>
    <t>Посыпка пешеходных дорожек и проездов противогололедными материалами шириной 0,5м</t>
  </si>
  <si>
    <t xml:space="preserve">            ИТОГО по п. 3 :</t>
  </si>
  <si>
    <t xml:space="preserve">   3. Подготовка многоквартирного дома к сезонной эксплуатации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</si>
  <si>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</si>
  <si>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</si>
  <si>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</si>
  <si>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</si>
  <si>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</si>
  <si>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>Замена ламп освещения подъездов, подвалов,</t>
  </si>
  <si>
    <t xml:space="preserve">   4. Проведение технических осмотров и мелкий ремонт</t>
  </si>
  <si>
    <t>4.2.</t>
  </si>
  <si>
    <t>Проведение техосмотров и устранение незначительных неисправностей  систем ЦО</t>
  </si>
  <si>
    <t>4.3.</t>
  </si>
  <si>
    <t>Проведение техосмотров и устранение незначительных неисправностей в системах ВиК</t>
  </si>
  <si>
    <t>Ершение канализационного (лежака) выпуска</t>
  </si>
  <si>
    <t xml:space="preserve">            ИТОГО по п. 4 :</t>
  </si>
  <si>
    <t>Техобслуживание ВДГО (стоимость работ по договору)</t>
  </si>
  <si>
    <t>Проверка состояния  дымовых и вент каналов</t>
  </si>
  <si>
    <t>Очистка дымовых и вентканалов</t>
  </si>
  <si>
    <t>Аварийное обслуживание внутридомового инжен.сантехнич. и эл.технического оборудования</t>
  </si>
  <si>
    <t xml:space="preserve"> 5.1</t>
  </si>
  <si>
    <t>6.</t>
  </si>
  <si>
    <t>Дератизация</t>
  </si>
  <si>
    <t>7.</t>
  </si>
  <si>
    <t>Дезинсекция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</si>
  <si>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</si>
  <si>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</si>
  <si>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</si>
  <si>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</si>
  <si>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</si>
  <si>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Непредвиденные работы</t>
  </si>
  <si>
    <t xml:space="preserve">Текущий ремонт электрооборудования </t>
  </si>
  <si>
    <t>замена патрона энергосберегающего на лестничном марше (2 подъезд, 3 эт)</t>
  </si>
  <si>
    <t xml:space="preserve">Текущий ремонт систем ВиК </t>
  </si>
  <si>
    <t>замена сгона ХВ в кв.12</t>
  </si>
  <si>
    <t>герметизация примыканий силиконовым герметиком кв.12</t>
  </si>
  <si>
    <t>устранение засора канализационного коллектора Ду 100 мм (2-й подъезд)</t>
  </si>
  <si>
    <t>замена болтов с гайками на прочистке (2 подъезд)</t>
  </si>
  <si>
    <t>замена сбросных вентилей на стояках ГВС,ХВС (1,3 подъезды)</t>
  </si>
  <si>
    <t>герметизация примыканий силиконовым герметиком</t>
  </si>
  <si>
    <t>замена участка стояка ХВС Ду 32мм (кв.№ 18)</t>
  </si>
  <si>
    <t>сварочные работы (кв.18)</t>
  </si>
  <si>
    <t>замена вентиля и сборки на стояке ХВС Ду 25 мм (ст.кв.№18):</t>
  </si>
  <si>
    <t>а</t>
  </si>
  <si>
    <t>смена крана шарового</t>
  </si>
  <si>
    <t>б</t>
  </si>
  <si>
    <t>смена сгона Ду 25 мм</t>
  </si>
  <si>
    <t>в</t>
  </si>
  <si>
    <t>смена муфты Ду 25 мм</t>
  </si>
  <si>
    <t>смена контргайки Ду 25</t>
  </si>
  <si>
    <t>смена резьбы Ду 15 мм</t>
  </si>
  <si>
    <t>е</t>
  </si>
  <si>
    <t>ж</t>
  </si>
  <si>
    <t xml:space="preserve">сварочные работы </t>
  </si>
  <si>
    <t>Текущий ремонт систем конструкт.элементов</t>
  </si>
  <si>
    <t>устройство  оцинкованного железа слухового окна над кв.40 (р -р: 0,4*1,0м и 0,6*1,0м)</t>
  </si>
  <si>
    <t>закрытие пластиковых окон технического подвала</t>
  </si>
  <si>
    <t>Содержание антенн и переговорных устройств</t>
  </si>
  <si>
    <t>11.Управление многоквартирным домом</t>
  </si>
  <si>
    <t xml:space="preserve">   Сумма затрат по дому на год  :</t>
  </si>
  <si>
    <t>по управлению и обслуживанию</t>
  </si>
  <si>
    <t>1. Содержание помещений общего пользования</t>
  </si>
  <si>
    <t>МКД по ул. Советская, д.4</t>
  </si>
  <si>
    <t>Результат на 01.01.2020 г. ("+" экономия, "-" перерасход)</t>
  </si>
  <si>
    <t xml:space="preserve">Отчет за 2020 г. </t>
  </si>
  <si>
    <t>Диспетчерское обслуживание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</si>
  <si>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</si>
  <si>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</si>
  <si>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</si>
  <si>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</si>
  <si>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  2. Уборка придомовой территории, входящей в состав общего имущества</t>
  </si>
  <si>
    <t>Уборка мусора с проезда в летний период (случайный мусор)</t>
  </si>
  <si>
    <t xml:space="preserve"> - ликвидация возд.пробок в стояке отопления</t>
  </si>
  <si>
    <t xml:space="preserve">            ИТОГО по п. 2 :</t>
  </si>
  <si>
    <t>1.4.</t>
  </si>
  <si>
    <t>1.5.</t>
  </si>
  <si>
    <t>2.2.</t>
  </si>
  <si>
    <t>2.3.</t>
  </si>
  <si>
    <t>2.4.</t>
  </si>
  <si>
    <t>2.5.</t>
  </si>
  <si>
    <t xml:space="preserve"> 3.1.</t>
  </si>
  <si>
    <t>3.2.</t>
  </si>
  <si>
    <t>3.3.</t>
  </si>
  <si>
    <t>3.4.</t>
  </si>
  <si>
    <t>3.5.</t>
  </si>
  <si>
    <t>3.6.</t>
  </si>
  <si>
    <t>3.7.</t>
  </si>
  <si>
    <t>4.1.</t>
  </si>
  <si>
    <t xml:space="preserve"> 5. Содержание общедомового газового оборудования</t>
  </si>
  <si>
    <t xml:space="preserve"> 5.3</t>
  </si>
  <si>
    <t xml:space="preserve"> 5.2</t>
  </si>
  <si>
    <t>Итого по п 5.:</t>
  </si>
  <si>
    <t>6.1</t>
  </si>
  <si>
    <t>8.</t>
  </si>
  <si>
    <t>9.1.</t>
  </si>
  <si>
    <t>9.2.</t>
  </si>
  <si>
    <t>9.3.</t>
  </si>
  <si>
    <t>9.4.</t>
  </si>
  <si>
    <t>9.5.</t>
  </si>
  <si>
    <t xml:space="preserve">            ИТОГО по п. 6 :</t>
  </si>
  <si>
    <t xml:space="preserve"> 9. Поверка и обслуживание общедомовых приборов учета.</t>
  </si>
  <si>
    <t xml:space="preserve">            ИТОГО по п. 9 :</t>
  </si>
  <si>
    <t>10.1.</t>
  </si>
  <si>
    <t>10.2.</t>
  </si>
  <si>
    <t>10.3.</t>
  </si>
  <si>
    <t>Итого по п.10:</t>
  </si>
  <si>
    <t>Документы о присоединении к электрическим сетям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</si>
</sst>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name val="Arial Cyr"/>
      <charset val="204"/>
    </font>
    <font>
      <sz val="12"/>
      <color indexed="8"/>
      <name val="Calibri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12" fillId="0" borderId="0" xfId="1" applyNumberFormat="1" applyFont="1"/>
    <xf numFmtId="0" fontId="12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3" fillId="0" borderId="1" xfId="2" applyNumberFormat="1" applyFont="1" applyBorder="1" applyAlignment="1">
      <alignment wrapText="1"/>
    </xf>
    <xf numFmtId="2" fontId="8" fillId="0" borderId="2" xfId="0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4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" fontId="6" fillId="0" borderId="5" xfId="0" applyNumberFormat="1" applyFont="1" applyFill="1" applyBorder="1" applyAlignment="1">
      <alignment horizontal="center" vertical="center"/>
    </xf>
    <xf numFmtId="16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3"/>
  <sheetViews>
    <sheetView tabSelected="1" topLeftCell="A31" workbookViewId="0">
      <selection activeCell="C79" sqref="C79"/>
    </sheetView>
  </sheetViews>
  <sheetFormatPr defaultColWidth="9.140625" defaultRowHeight="15.75"/>
  <cols>
    <col min="1" max="1" width="6.5703125" style="10" customWidth="1"/>
    <col min="2" max="2" width="76" style="10" customWidth="1"/>
    <col min="3" max="3" width="14.42578125" style="10" customWidth="1"/>
    <col min="4" max="4" width="14.85546875" style="10" bestFit="1" customWidth="1"/>
    <col min="5" max="5" width="12.7109375" style="10" customWidth="1"/>
    <col min="6" max="201" width="9.140625" style="10"/>
    <col min="202" max="202" width="4.42578125" style="10" customWidth="1"/>
    <col min="203" max="203" width="47.5703125" style="10" customWidth="1"/>
    <col min="204" max="204" width="9.42578125" style="10" customWidth="1"/>
    <col min="205" max="205" width="6.7109375" style="10" customWidth="1"/>
    <col min="206" max="206" width="8.7109375" style="10" customWidth="1"/>
    <col min="207" max="207" width="6.28515625" style="10" customWidth="1"/>
    <col min="208" max="208" width="8" style="10" customWidth="1"/>
    <col min="209" max="209" width="10.5703125" style="10" customWidth="1"/>
    <col min="210" max="16384" width="9.140625" style="10"/>
  </cols>
  <sheetData>
    <row r="1" spans="1:3" s="12" customFormat="1">
      <c r="A1" s="55" t="s">
        <v>79</v>
      </c>
      <c r="B1" s="55"/>
      <c r="C1" s="11"/>
    </row>
    <row r="2" spans="1:3" s="12" customFormat="1">
      <c r="A2" s="55" t="s">
        <v>75</v>
      </c>
      <c r="B2" s="55"/>
      <c r="C2" s="11"/>
    </row>
    <row r="3" spans="1:3" s="12" customFormat="1">
      <c r="A3" s="55" t="s">
        <v>77</v>
      </c>
      <c r="B3" s="55"/>
      <c r="C3" s="11"/>
    </row>
    <row r="4" spans="1:3" s="12" customFormat="1" ht="15" customHeight="1">
      <c r="A4" s="13"/>
      <c r="B4" s="13"/>
      <c r="C4" s="11"/>
    </row>
    <row r="5" spans="1:3" s="16" customFormat="1">
      <c r="A5" s="14"/>
      <c r="B5" s="15" t="s">
        <v>78</v>
      </c>
      <c r="C5" s="2"/>
    </row>
    <row r="6" spans="1:3" s="16" customFormat="1" ht="18.75" customHeight="1" thickBot="1">
      <c r="A6" s="14"/>
      <c r="B6" s="6" t="s">
        <v>76</v>
      </c>
      <c r="C6" s="6"/>
    </row>
    <row r="7" spans="1:3" s="9" customFormat="1" ht="24" customHeight="1">
      <c r="A7" s="45" t="s">
        <v>2</v>
      </c>
      <c r="B7" s="3" t="s">
        <v>3</v>
      </c>
      <c r="C7" s="36">
        <v>12569.039999999999</v>
      </c>
    </row>
    <row r="8" spans="1:3" s="9" customFormat="1" ht="27" customHeight="1">
      <c r="A8" s="45" t="s">
        <v>5</v>
      </c>
      <c r="B8" s="4" t="s">
        <v>4</v>
      </c>
      <c r="C8" s="37">
        <v>3372.6000000000004</v>
      </c>
    </row>
    <row r="9" spans="1:3" s="9" customFormat="1">
      <c r="A9" s="45" t="s">
        <v>8</v>
      </c>
      <c r="B9" s="4" t="s">
        <v>6</v>
      </c>
      <c r="C9" s="37">
        <v>29646.53999999999</v>
      </c>
    </row>
    <row r="10" spans="1:3" s="9" customFormat="1">
      <c r="A10" s="45" t="s">
        <v>89</v>
      </c>
      <c r="B10" s="4" t="s">
        <v>7</v>
      </c>
      <c r="C10" s="37">
        <v>8479.68</v>
      </c>
    </row>
    <row r="11" spans="1:3" s="9" customFormat="1" ht="45">
      <c r="A11" s="45" t="s">
        <v>90</v>
      </c>
      <c r="B11" s="4" t="s">
        <v>9</v>
      </c>
      <c r="C11" s="37">
        <v>3633.9086000000007</v>
      </c>
    </row>
    <row r="12" spans="1:3" s="9" customFormat="1">
      <c r="A12" s="17"/>
      <c r="B12" s="18" t="s">
        <v>10</v>
      </c>
      <c r="C12" s="38">
        <f>SUM(C7:C11)</f>
        <v>57701.768599999996</v>
      </c>
    </row>
    <row r="13" spans="1:3" s="9" customFormat="1" ht="30">
      <c r="A13" s="19"/>
      <c r="B13" s="20" t="s">
        <v>85</v>
      </c>
      <c r="C13" s="21"/>
    </row>
    <row r="14" spans="1:3" s="9" customFormat="1" ht="25.5" customHeight="1">
      <c r="A14" s="46" t="s">
        <v>11</v>
      </c>
      <c r="B14" s="4" t="s">
        <v>12</v>
      </c>
      <c r="C14" s="37">
        <v>7414.2390000000005</v>
      </c>
    </row>
    <row r="15" spans="1:3" s="9" customFormat="1">
      <c r="A15" s="46" t="s">
        <v>91</v>
      </c>
      <c r="B15" s="4" t="s">
        <v>86</v>
      </c>
      <c r="C15" s="37">
        <v>4082.7929999999997</v>
      </c>
    </row>
    <row r="16" spans="1:3" s="9" customFormat="1" ht="30">
      <c r="A16" s="46" t="s">
        <v>92</v>
      </c>
      <c r="B16" s="4" t="s">
        <v>13</v>
      </c>
      <c r="C16" s="37">
        <v>2967</v>
      </c>
    </row>
    <row r="17" spans="1:3" s="9" customFormat="1">
      <c r="A17" s="46" t="s">
        <v>93</v>
      </c>
      <c r="B17" s="4" t="s">
        <v>14</v>
      </c>
      <c r="C17" s="37">
        <v>3937.7250000000004</v>
      </c>
    </row>
    <row r="18" spans="1:3" s="9" customFormat="1" ht="30">
      <c r="A18" s="46" t="s">
        <v>94</v>
      </c>
      <c r="B18" s="4" t="s">
        <v>15</v>
      </c>
      <c r="C18" s="37">
        <v>390.40000000000003</v>
      </c>
    </row>
    <row r="19" spans="1:3" s="9" customFormat="1">
      <c r="A19" s="17"/>
      <c r="B19" s="18" t="s">
        <v>88</v>
      </c>
      <c r="C19" s="38">
        <f>SUM(C14:C18)</f>
        <v>18792.156999999999</v>
      </c>
    </row>
    <row r="20" spans="1:3" s="9" customFormat="1" ht="30">
      <c r="A20" s="5"/>
      <c r="B20" s="20" t="s">
        <v>17</v>
      </c>
      <c r="C20" s="37"/>
    </row>
    <row r="21" spans="1:3" s="9" customFormat="1" ht="30">
      <c r="A21" s="47" t="s">
        <v>95</v>
      </c>
      <c r="B21" s="4" t="s">
        <v>18</v>
      </c>
      <c r="C21" s="37"/>
    </row>
    <row r="22" spans="1:3" s="9" customFormat="1">
      <c r="A22" s="48" t="s">
        <v>96</v>
      </c>
      <c r="B22" s="4" t="s">
        <v>19</v>
      </c>
      <c r="C22" s="37">
        <v>28036.81</v>
      </c>
    </row>
    <row r="23" spans="1:3" s="9" customFormat="1">
      <c r="A23" s="48" t="s">
        <v>97</v>
      </c>
      <c r="B23" s="4" t="s">
        <v>20</v>
      </c>
      <c r="C23" s="37">
        <v>4138.2250000000004</v>
      </c>
    </row>
    <row r="24" spans="1:3" s="9" customFormat="1">
      <c r="A24" s="48" t="s">
        <v>98</v>
      </c>
      <c r="B24" s="4" t="s">
        <v>21</v>
      </c>
      <c r="C24" s="37">
        <v>304.95</v>
      </c>
    </row>
    <row r="25" spans="1:3" s="9" customFormat="1">
      <c r="A25" s="48" t="s">
        <v>99</v>
      </c>
      <c r="B25" s="4" t="s">
        <v>22</v>
      </c>
      <c r="C25" s="37">
        <v>4381.6499999999996</v>
      </c>
    </row>
    <row r="26" spans="1:3" s="9" customFormat="1">
      <c r="A26" s="48" t="s">
        <v>100</v>
      </c>
      <c r="B26" s="4" t="s">
        <v>87</v>
      </c>
      <c r="C26" s="37">
        <v>3654.5</v>
      </c>
    </row>
    <row r="27" spans="1:3" s="9" customFormat="1">
      <c r="A27" s="49" t="s">
        <v>101</v>
      </c>
      <c r="B27" s="4" t="s">
        <v>23</v>
      </c>
      <c r="C27" s="37">
        <v>313.35000000000002</v>
      </c>
    </row>
    <row r="28" spans="1:3" s="9" customFormat="1">
      <c r="A28" s="17"/>
      <c r="B28" s="18" t="s">
        <v>16</v>
      </c>
      <c r="C28" s="38">
        <f>SUM(C21:C27)</f>
        <v>40829.485000000001</v>
      </c>
    </row>
    <row r="29" spans="1:3" s="9" customFormat="1">
      <c r="A29" s="5"/>
      <c r="B29" s="50" t="s">
        <v>24</v>
      </c>
      <c r="C29" s="5"/>
    </row>
    <row r="30" spans="1:3" s="9" customFormat="1" ht="30">
      <c r="A30" s="45" t="s">
        <v>102</v>
      </c>
      <c r="B30" s="4" t="s">
        <v>26</v>
      </c>
      <c r="C30" s="37">
        <v>12574.706999999999</v>
      </c>
    </row>
    <row r="31" spans="1:3" s="9" customFormat="1" ht="30">
      <c r="A31" s="45" t="s">
        <v>25</v>
      </c>
      <c r="B31" s="4" t="s">
        <v>28</v>
      </c>
      <c r="C31" s="37">
        <v>12574.706999999999</v>
      </c>
    </row>
    <row r="32" spans="1:3" s="9" customFormat="1">
      <c r="A32" s="45" t="s">
        <v>27</v>
      </c>
      <c r="B32" s="4" t="s">
        <v>29</v>
      </c>
      <c r="C32" s="37">
        <v>348.46</v>
      </c>
    </row>
    <row r="33" spans="1:3" s="9" customFormat="1">
      <c r="A33" s="17"/>
      <c r="B33" s="18" t="s">
        <v>30</v>
      </c>
      <c r="C33" s="38">
        <f>SUM(C30:C32)</f>
        <v>25497.873999999996</v>
      </c>
    </row>
    <row r="34" spans="1:3" s="9" customFormat="1">
      <c r="A34" s="22"/>
      <c r="B34" s="51" t="s">
        <v>103</v>
      </c>
      <c r="C34" s="18"/>
    </row>
    <row r="35" spans="1:3" s="9" customFormat="1">
      <c r="A35" s="22" t="s">
        <v>35</v>
      </c>
      <c r="B35" s="42" t="s">
        <v>31</v>
      </c>
      <c r="C35" s="43">
        <v>16286.65</v>
      </c>
    </row>
    <row r="36" spans="1:3" s="9" customFormat="1">
      <c r="A36" s="22" t="s">
        <v>105</v>
      </c>
      <c r="B36" s="42" t="s">
        <v>32</v>
      </c>
      <c r="C36" s="43">
        <v>5291.14</v>
      </c>
    </row>
    <row r="37" spans="1:3" s="9" customFormat="1">
      <c r="A37" s="22" t="s">
        <v>104</v>
      </c>
      <c r="B37" s="18" t="s">
        <v>33</v>
      </c>
      <c r="C37" s="37">
        <v>0</v>
      </c>
    </row>
    <row r="38" spans="1:3" s="9" customFormat="1">
      <c r="A38" s="17"/>
      <c r="B38" s="18" t="s">
        <v>106</v>
      </c>
      <c r="C38" s="37">
        <f>SUM(C35:C37)</f>
        <v>21577.79</v>
      </c>
    </row>
    <row r="39" spans="1:3" s="9" customFormat="1">
      <c r="A39" s="17"/>
      <c r="B39" s="18"/>
      <c r="C39" s="5"/>
    </row>
    <row r="40" spans="1:3" s="9" customFormat="1" ht="31.5">
      <c r="A40" s="52" t="s">
        <v>36</v>
      </c>
      <c r="B40" s="18" t="s">
        <v>34</v>
      </c>
      <c r="C40" s="37">
        <v>19574.84</v>
      </c>
    </row>
    <row r="41" spans="1:3" s="9" customFormat="1" ht="25.5" customHeight="1">
      <c r="A41" s="52" t="s">
        <v>107</v>
      </c>
      <c r="B41" s="18" t="s">
        <v>80</v>
      </c>
      <c r="C41" s="37">
        <v>5532.0200000000013</v>
      </c>
    </row>
    <row r="42" spans="1:3" s="9" customFormat="1">
      <c r="A42" s="53"/>
      <c r="B42" s="18" t="s">
        <v>114</v>
      </c>
      <c r="C42" s="38">
        <f>SUM(C40:C41)</f>
        <v>25106.86</v>
      </c>
    </row>
    <row r="43" spans="1:3" s="9" customFormat="1">
      <c r="A43" s="52" t="s">
        <v>38</v>
      </c>
      <c r="B43" s="18" t="s">
        <v>37</v>
      </c>
      <c r="C43" s="38">
        <v>1759.6</v>
      </c>
    </row>
    <row r="44" spans="1:3" s="9" customFormat="1">
      <c r="A44" s="52" t="s">
        <v>108</v>
      </c>
      <c r="B44" s="18" t="s">
        <v>39</v>
      </c>
      <c r="C44" s="38">
        <v>1696</v>
      </c>
    </row>
    <row r="45" spans="1:3" s="9" customFormat="1">
      <c r="A45" s="23"/>
      <c r="B45" s="54" t="s">
        <v>115</v>
      </c>
      <c r="C45" s="54"/>
    </row>
    <row r="46" spans="1:3" s="9" customFormat="1" ht="22.5" customHeight="1">
      <c r="A46" s="27" t="s">
        <v>109</v>
      </c>
      <c r="B46" s="4" t="s">
        <v>40</v>
      </c>
      <c r="C46" s="37">
        <v>3618.2000000000007</v>
      </c>
    </row>
    <row r="47" spans="1:3" s="9" customFormat="1" ht="23.25" customHeight="1">
      <c r="A47" s="27" t="s">
        <v>110</v>
      </c>
      <c r="B47" s="4" t="s">
        <v>41</v>
      </c>
      <c r="C47" s="37">
        <v>2726.7999999999997</v>
      </c>
    </row>
    <row r="48" spans="1:3" s="9" customFormat="1" ht="45">
      <c r="A48" s="27" t="s">
        <v>111</v>
      </c>
      <c r="B48" s="4" t="s">
        <v>42</v>
      </c>
      <c r="C48" s="37">
        <v>2654.8999999999996</v>
      </c>
    </row>
    <row r="49" spans="1:6" s="9" customFormat="1" ht="30">
      <c r="A49" s="27" t="s">
        <v>112</v>
      </c>
      <c r="B49" s="4" t="s">
        <v>43</v>
      </c>
      <c r="C49" s="37">
        <v>2654.8999999999996</v>
      </c>
    </row>
    <row r="50" spans="1:6" s="9" customFormat="1" ht="45">
      <c r="A50" s="27" t="s">
        <v>113</v>
      </c>
      <c r="B50" s="4" t="s">
        <v>44</v>
      </c>
      <c r="C50" s="37">
        <v>5309.7999999999993</v>
      </c>
    </row>
    <row r="51" spans="1:6" s="9" customFormat="1">
      <c r="A51" s="17"/>
      <c r="B51" s="18" t="s">
        <v>116</v>
      </c>
      <c r="C51" s="38">
        <f>SUM(C46:C50)</f>
        <v>16964.599999999999</v>
      </c>
    </row>
    <row r="52" spans="1:6" s="25" customFormat="1">
      <c r="A52" s="23">
        <v>10</v>
      </c>
      <c r="B52" s="2" t="s">
        <v>45</v>
      </c>
      <c r="C52" s="39"/>
    </row>
    <row r="53" spans="1:6" s="25" customFormat="1" ht="15">
      <c r="A53" s="27" t="s">
        <v>117</v>
      </c>
      <c r="B53" s="6" t="s">
        <v>46</v>
      </c>
      <c r="C53" s="39"/>
      <c r="E53" s="11"/>
      <c r="F53" s="11"/>
    </row>
    <row r="54" spans="1:6" s="25" customFormat="1" ht="30">
      <c r="A54" s="23"/>
      <c r="B54" s="26" t="s">
        <v>47</v>
      </c>
      <c r="C54" s="39">
        <v>370.31</v>
      </c>
      <c r="E54" s="44"/>
      <c r="F54" s="11"/>
    </row>
    <row r="55" spans="1:6" s="25" customFormat="1">
      <c r="A55" s="23"/>
      <c r="B55" s="26" t="s">
        <v>121</v>
      </c>
      <c r="C55" s="39">
        <v>1000</v>
      </c>
      <c r="E55" s="44"/>
      <c r="F55" s="11"/>
    </row>
    <row r="56" spans="1:6" s="25" customFormat="1" ht="15">
      <c r="A56" s="27" t="s">
        <v>118</v>
      </c>
      <c r="B56" s="6" t="s">
        <v>48</v>
      </c>
      <c r="C56" s="39">
        <v>0</v>
      </c>
      <c r="E56" s="44"/>
      <c r="F56" s="11"/>
    </row>
    <row r="57" spans="1:6" s="25" customFormat="1">
      <c r="A57" s="23"/>
      <c r="B57" s="26" t="s">
        <v>49</v>
      </c>
      <c r="C57" s="39">
        <v>199.71</v>
      </c>
      <c r="E57" s="44"/>
      <c r="F57" s="11"/>
    </row>
    <row r="58" spans="1:6" s="25" customFormat="1">
      <c r="A58" s="23"/>
      <c r="B58" s="26" t="s">
        <v>50</v>
      </c>
      <c r="C58" s="39">
        <v>20.225999999999999</v>
      </c>
      <c r="E58" s="44"/>
      <c r="F58" s="11"/>
    </row>
    <row r="59" spans="1:6" s="25" customFormat="1" ht="30">
      <c r="A59" s="24"/>
      <c r="B59" s="26" t="s">
        <v>51</v>
      </c>
      <c r="C59" s="39">
        <v>0</v>
      </c>
      <c r="E59" s="44"/>
      <c r="F59" s="11"/>
    </row>
    <row r="60" spans="1:6" s="25" customFormat="1" ht="15">
      <c r="A60" s="24"/>
      <c r="B60" s="26" t="s">
        <v>52</v>
      </c>
      <c r="C60" s="39">
        <v>277.38</v>
      </c>
      <c r="E60" s="44"/>
      <c r="F60" s="11"/>
    </row>
    <row r="61" spans="1:6" s="25" customFormat="1" ht="15">
      <c r="A61" s="24"/>
      <c r="B61" s="26" t="s">
        <v>53</v>
      </c>
      <c r="C61" s="39">
        <v>1836.02</v>
      </c>
      <c r="E61" s="44"/>
      <c r="F61" s="11"/>
    </row>
    <row r="62" spans="1:6" s="25" customFormat="1" ht="15">
      <c r="A62" s="24"/>
      <c r="B62" s="26" t="s">
        <v>54</v>
      </c>
      <c r="C62" s="39">
        <v>40.451999999999998</v>
      </c>
      <c r="E62" s="44"/>
      <c r="F62" s="11"/>
    </row>
    <row r="63" spans="1:6" s="25" customFormat="1" ht="15">
      <c r="A63" s="24"/>
      <c r="B63" s="26" t="s">
        <v>55</v>
      </c>
      <c r="C63" s="39">
        <v>488.31</v>
      </c>
      <c r="E63" s="44"/>
      <c r="F63" s="11"/>
    </row>
    <row r="64" spans="1:6" s="25" customFormat="1" ht="15">
      <c r="A64" s="24"/>
      <c r="B64" s="26" t="s">
        <v>56</v>
      </c>
      <c r="C64" s="39">
        <v>995.22</v>
      </c>
      <c r="E64" s="44"/>
      <c r="F64" s="11"/>
    </row>
    <row r="65" spans="1:6" s="25" customFormat="1">
      <c r="A65" s="24"/>
      <c r="B65" s="2" t="s">
        <v>57</v>
      </c>
      <c r="C65" s="39">
        <v>0</v>
      </c>
      <c r="E65" s="44"/>
      <c r="F65" s="11"/>
    </row>
    <row r="66" spans="1:6" s="25" customFormat="1" ht="15">
      <c r="A66" s="24" t="s">
        <v>58</v>
      </c>
      <c r="B66" s="26" t="s">
        <v>59</v>
      </c>
      <c r="C66" s="39">
        <v>832.91</v>
      </c>
      <c r="E66" s="44"/>
      <c r="F66" s="11"/>
    </row>
    <row r="67" spans="1:6" s="25" customFormat="1" ht="15">
      <c r="A67" s="24" t="s">
        <v>60</v>
      </c>
      <c r="B67" s="26" t="s">
        <v>61</v>
      </c>
      <c r="C67" s="39">
        <v>199.71</v>
      </c>
      <c r="E67" s="44"/>
      <c r="F67" s="11"/>
    </row>
    <row r="68" spans="1:6" s="25" customFormat="1" ht="15">
      <c r="A68" s="24" t="s">
        <v>62</v>
      </c>
      <c r="B68" s="26" t="s">
        <v>63</v>
      </c>
      <c r="C68" s="39">
        <v>201.8</v>
      </c>
      <c r="E68" s="44"/>
      <c r="F68" s="11"/>
    </row>
    <row r="69" spans="1:6" s="25" customFormat="1" ht="15">
      <c r="A69" s="24" t="s">
        <v>0</v>
      </c>
      <c r="B69" s="26" t="s">
        <v>64</v>
      </c>
      <c r="C69" s="39">
        <v>70.86</v>
      </c>
      <c r="E69" s="44"/>
      <c r="F69" s="11"/>
    </row>
    <row r="70" spans="1:6" s="25" customFormat="1" ht="15">
      <c r="A70" s="24" t="s">
        <v>1</v>
      </c>
      <c r="B70" s="26" t="s">
        <v>65</v>
      </c>
      <c r="C70" s="39">
        <v>70.400000000000006</v>
      </c>
      <c r="E70" s="44"/>
      <c r="F70" s="11"/>
    </row>
    <row r="71" spans="1:6" s="25" customFormat="1" ht="15">
      <c r="A71" s="24" t="s">
        <v>66</v>
      </c>
      <c r="B71" s="26" t="s">
        <v>54</v>
      </c>
      <c r="C71" s="39">
        <v>80.903999999999996</v>
      </c>
      <c r="E71" s="44"/>
      <c r="F71" s="11"/>
    </row>
    <row r="72" spans="1:6" s="25" customFormat="1" ht="15">
      <c r="A72" s="24" t="s">
        <v>67</v>
      </c>
      <c r="B72" s="26" t="s">
        <v>68</v>
      </c>
      <c r="C72" s="39">
        <v>331.74</v>
      </c>
      <c r="E72" s="44"/>
      <c r="F72" s="11"/>
    </row>
    <row r="73" spans="1:6" s="25" customFormat="1" ht="15">
      <c r="A73" s="27" t="s">
        <v>119</v>
      </c>
      <c r="B73" s="6" t="s">
        <v>69</v>
      </c>
      <c r="C73" s="39">
        <v>0</v>
      </c>
      <c r="E73" s="44"/>
      <c r="F73" s="11"/>
    </row>
    <row r="74" spans="1:6" s="25" customFormat="1" ht="30">
      <c r="A74" s="23"/>
      <c r="B74" s="26" t="s">
        <v>70</v>
      </c>
      <c r="C74" s="39">
        <v>863.47</v>
      </c>
      <c r="E74" s="44"/>
      <c r="F74" s="11"/>
    </row>
    <row r="75" spans="1:6" s="25" customFormat="1">
      <c r="A75" s="23"/>
      <c r="B75" s="26" t="s">
        <v>71</v>
      </c>
      <c r="C75" s="39">
        <v>0</v>
      </c>
      <c r="E75" s="44"/>
      <c r="F75" s="11"/>
    </row>
    <row r="76" spans="1:6" s="25" customFormat="1">
      <c r="A76" s="23"/>
      <c r="B76" s="2" t="s">
        <v>120</v>
      </c>
      <c r="C76" s="40">
        <f>SUM(C53:C75)</f>
        <v>7879.4219999999996</v>
      </c>
      <c r="E76" s="44"/>
      <c r="F76" s="11"/>
    </row>
    <row r="77" spans="1:6" s="25" customFormat="1">
      <c r="A77" s="27">
        <v>11</v>
      </c>
      <c r="B77" s="2" t="s">
        <v>72</v>
      </c>
      <c r="C77" s="40">
        <v>10000.19</v>
      </c>
    </row>
    <row r="78" spans="1:6" s="25" customFormat="1">
      <c r="A78" s="27">
        <v>12</v>
      </c>
      <c r="B78" s="6" t="s">
        <v>73</v>
      </c>
      <c r="C78" s="40">
        <v>55320.199999999983</v>
      </c>
    </row>
    <row r="79" spans="1:6" s="25" customFormat="1">
      <c r="A79" s="7">
        <v>13</v>
      </c>
      <c r="B79" s="8" t="s">
        <v>74</v>
      </c>
      <c r="C79" s="41">
        <f>C78+C77+C76+C51+C44+C43+C42+C38+C33+C28+C19+C12</f>
        <v>283125.94659999997</v>
      </c>
    </row>
    <row r="80" spans="1:6" s="33" customFormat="1" ht="15">
      <c r="A80" s="28"/>
      <c r="B80" s="29" t="s">
        <v>81</v>
      </c>
      <c r="C80" s="30">
        <v>412773.8</v>
      </c>
      <c r="D80" s="31"/>
      <c r="E80" s="32"/>
      <c r="F80" s="32"/>
    </row>
    <row r="81" spans="1:6" s="1" customFormat="1" ht="15">
      <c r="A81" s="28"/>
      <c r="B81" s="29" t="s">
        <v>82</v>
      </c>
      <c r="C81" s="30">
        <v>393498.87</v>
      </c>
      <c r="D81" s="34"/>
      <c r="E81" s="34"/>
      <c r="F81" s="34"/>
    </row>
    <row r="82" spans="1:6" s="1" customFormat="1" ht="15">
      <c r="A82" s="28"/>
      <c r="B82" s="29" t="s">
        <v>84</v>
      </c>
      <c r="C82" s="35">
        <f>C81-C79</f>
        <v>110372.92340000003</v>
      </c>
      <c r="D82" s="32"/>
      <c r="E82" s="32"/>
      <c r="F82" s="32"/>
    </row>
    <row r="83" spans="1:6" s="1" customFormat="1" ht="15">
      <c r="A83" s="28"/>
      <c r="B83" s="29" t="s">
        <v>83</v>
      </c>
      <c r="C83" s="35">
        <f>C82+C5</f>
        <v>110372.92340000003</v>
      </c>
      <c r="D83" s="32"/>
      <c r="E83" s="32"/>
      <c r="F83" s="32"/>
    </row>
  </sheetData>
  <mergeCells count="4">
    <mergeCell ref="B45:C45"/>
    <mergeCell ref="A1:B1"/>
    <mergeCell ref="A2:B2"/>
    <mergeCell ref="A3:B3"/>
  </mergeCells>
  <phoneticPr fontId="13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2021-03-26T04:06:41Z</cp:lastPrinted>
  <dcterms:created xsi:type="dcterms:W3CDTF">2021-01-14T07:26:40Z</dcterms:created>
  <dcterms:modified xsi:type="dcterms:W3CDTF">2021-03-26T04:07:09Z</dcterms:modified>
</cp:coreProperties>
</file>