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320" windowHeight="129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93" i="1"/>
  <c r="C95"/>
  <c r="C99"/>
  <c r="C100"/>
  <c r="C52"/>
  <c r="C43"/>
  <c r="C40"/>
  <c r="C33"/>
  <c r="C24"/>
  <c r="C12"/>
</calcChain>
</file>

<file path=xl/sharedStrings.xml><?xml version="1.0" encoding="utf-8"?>
<sst xmlns="http://schemas.openxmlformats.org/spreadsheetml/2006/main" count="145" uniqueCount="142">
  <si>
    <t>г</t>
  </si>
  <si>
    <t>д</t>
  </si>
  <si>
    <t>е</t>
  </si>
  <si>
    <t>ж</t>
  </si>
  <si>
    <t>1.1.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</si>
  <si>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</si>
  <si>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</si>
  <si>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>1.2.</t>
  </si>
  <si>
    <t>Мытье лестничных площадок и маршей нижних 2-х этажей</t>
  </si>
  <si>
    <t>Мытье лестничных площадок и маршей выше 2-го этажа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</si>
  <si>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</si>
  <si>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мытье окон</t>
  </si>
  <si>
    <t xml:space="preserve">            ИТОГО по п. 1 :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</si>
  <si>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</si>
  <si>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</si>
  <si>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</si>
  <si>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</si>
  <si>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>Очистка урн</t>
  </si>
  <si>
    <t>Подметание снега  до 2-х см</t>
  </si>
  <si>
    <t>Подметание снега  более 2-х см</t>
  </si>
  <si>
    <t xml:space="preserve">Сдвижка и подметание территории в зимний период (механизированная уборка) </t>
  </si>
  <si>
    <t>2.6.</t>
  </si>
  <si>
    <t>Посыпка пешеходных дорожек и проездов противогололедными материалами шириной 0,5м</t>
  </si>
  <si>
    <t>2.7.</t>
  </si>
  <si>
    <t>Очистка пешеходных дорожек, отмомтки  и проездов от наледи и льда шириной 0,5м</t>
  </si>
  <si>
    <t>2.9.</t>
  </si>
  <si>
    <t>Кошение газонов</t>
  </si>
  <si>
    <t xml:space="preserve">            ИТОГО по п. 3 :</t>
  </si>
  <si>
    <t xml:space="preserve">   3. Подготовка многоквартирного дома к сезонной эксплуатации</t>
  </si>
  <si>
    <t>3.1.</t>
  </si>
  <si>
    <t>Ремонт, регулировка, промывка, испытание, консервация, расконсервация системы центрального отопления</t>
  </si>
  <si>
    <t xml:space="preserve"> - Промывка трубопроводов системы ЦО</t>
  </si>
  <si>
    <t xml:space="preserve"> - Испытание трубопроводов системы ЦО</t>
  </si>
  <si>
    <t xml:space="preserve"> - Регулировка и наладка системы ЦО</t>
  </si>
  <si>
    <t xml:space="preserve"> - консервация , расконсервация системы ЦО</t>
  </si>
  <si>
    <t xml:space="preserve"> - ликвидация возд.пробок в тояке отопления</t>
  </si>
  <si>
    <t>Замена ламп освещения подъездов, подвалов,</t>
  </si>
  <si>
    <t xml:space="preserve">   4. Проведение технических осмотров и мелкий ремонт</t>
  </si>
  <si>
    <t>4.1.</t>
  </si>
  <si>
    <t>Проведение технических осмотровконстр.элементов и устранение незначительных неисправностей систем вентиляции (прочистка) в пределах доступности при необходимости</t>
  </si>
  <si>
    <t>4.2.</t>
  </si>
  <si>
    <t>Проведение технических осмотров и устранение незначительных неисправностей  систем центр.отопления</t>
  </si>
  <si>
    <t>4.3.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</si>
  <si>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</si>
  <si>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>4.4.</t>
  </si>
  <si>
    <t>Ершение канализационного выпуска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</si>
  <si>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</si>
  <si>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</si>
  <si>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</si>
  <si>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</si>
  <si>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</si>
  <si>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</si>
  <si>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Диспетчкрское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</si>
  <si>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</si>
  <si>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</si>
  <si>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</si>
  <si>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</si>
  <si>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</si>
  <si>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</si>
  <si>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>Обслуживание общедомовых приборов учета тепла</t>
  </si>
  <si>
    <t>Обслуживание общедомовых приборов учета воды</t>
  </si>
  <si>
    <t>Снятие и запись показаний, обработка информации и занесение в компьютер, передача данных энергоснабжающей организации (тепло)</t>
  </si>
  <si>
    <t>Снятие и запись показаний, обработка информации и занесение в компьютер, передача данных энергоснабжающей организации (вода)</t>
  </si>
  <si>
    <t>Снятие и запись показаний, обработка информации и занесение в компьютер, передача данных энергоснабжающей организации (эл.энергия)</t>
  </si>
  <si>
    <t xml:space="preserve">            ИТОГО по п. 8 :</t>
  </si>
  <si>
    <t xml:space="preserve">  9. Текущий ремонт</t>
  </si>
  <si>
    <t>9.1.</t>
  </si>
  <si>
    <t>смена автоматического выключателя на лестничном марше 16А (кв.10)</t>
  </si>
  <si>
    <t>замена пакетного выключателя ПВ 2*40 (кв.26)</t>
  </si>
  <si>
    <t>смена автоматического выключателя 16А (кв.37)</t>
  </si>
  <si>
    <t>замена автоматического выключателя 16А (кв.41)</t>
  </si>
  <si>
    <t>9.2.</t>
  </si>
  <si>
    <t>замена вводного вентиля Ду 15 мм ХВС (кв.7) с отжигом</t>
  </si>
  <si>
    <t>герметизация примыканий силиконовым герметиком (кв.7)</t>
  </si>
  <si>
    <t>установка хомута на магистрали ХВС (1 подъезд)</t>
  </si>
  <si>
    <t>замена сбросного вентиля Ду 15 мм  на стояках ГВС</t>
  </si>
  <si>
    <t>герметизация примыканий силиконовым герметиком</t>
  </si>
  <si>
    <t>замена участка стояка ГВС Ду 15 мм со сборкой (подвал, стояк квартиры № 33):</t>
  </si>
  <si>
    <t>а</t>
  </si>
  <si>
    <t>смена участка трубы ВГП Ду 15 мм</t>
  </si>
  <si>
    <t>б</t>
  </si>
  <si>
    <t>сварочные работы</t>
  </si>
  <si>
    <t>в</t>
  </si>
  <si>
    <t>смена сгона Ду 15 мм</t>
  </si>
  <si>
    <t>смена муфты Ду 15 мм</t>
  </si>
  <si>
    <t>смена резьбы Ду 15 мм</t>
  </si>
  <si>
    <t>смена контргайки Ду 15 мм</t>
  </si>
  <si>
    <t>устранение засора канализационного коллектора Ду 100 мм (2 поодъезд)</t>
  </si>
  <si>
    <t>замена вентиля  Ду 20мм на стояке отопления с отжигом</t>
  </si>
  <si>
    <t>замена крана шарового Ду 15 мм для забора воды для мытья МОП</t>
  </si>
  <si>
    <t xml:space="preserve"> 9.3</t>
  </si>
  <si>
    <t>прочистка канализационных стояков от наледи (1-6пп)</t>
  </si>
  <si>
    <t xml:space="preserve">заделка примыкания крыльца к входной двери (2п, крыльцо) пиломатериалом </t>
  </si>
  <si>
    <t>очистка подъездного козырька от снега с перекидыванием в валы толщ.более 1м (1-6пп)</t>
  </si>
  <si>
    <t>утепление дверной коробки монтажной пеной (3п, т.дв, вход в подвал)</t>
  </si>
  <si>
    <t>установка обналички т.дв</t>
  </si>
  <si>
    <t>Ремонт штукатурки стен с покраской подъезд №3</t>
  </si>
  <si>
    <t>открытие продухов</t>
  </si>
  <si>
    <t>пробивка(укрепление) шиферной кровли (1-6пп)</t>
  </si>
  <si>
    <t>проклейка трещин на шиферной кровли, оцинкованных свесов лентой-герметиком "Технониколь"</t>
  </si>
  <si>
    <t>осмотр чердака  и удаление осинного гнезда (1п)</t>
  </si>
  <si>
    <t>Ремонт межпанельных швов кв.86</t>
  </si>
  <si>
    <t>Ремонт межпанельных швов кв.57,60</t>
  </si>
  <si>
    <t>закрытие продухов</t>
  </si>
  <si>
    <t>смена остекления оконной рамы (1 под 5 эт)</t>
  </si>
  <si>
    <t xml:space="preserve">            ИТОГО по п. 9 :</t>
  </si>
  <si>
    <t>Управление многоквартирным домом</t>
  </si>
  <si>
    <t xml:space="preserve">   Сумма затрат по дому  :</t>
  </si>
  <si>
    <t>по управлению и обслуживанию</t>
  </si>
  <si>
    <t>МКД по ул.Строителей 25</t>
  </si>
  <si>
    <t>1. Содержание помещений общего пользования</t>
  </si>
  <si>
    <t xml:space="preserve">Отчет за 2020 г. </t>
  </si>
  <si>
    <t>Результат на 01.01.2020 г. ("+" экономия, "-" перерасход)</t>
  </si>
  <si>
    <t xml:space="preserve">Итого начислено населению </t>
  </si>
  <si>
    <t xml:space="preserve">Итого оплачено населением </t>
  </si>
  <si>
    <t xml:space="preserve">Оплачено за установку железных дверей и домофонов </t>
  </si>
  <si>
    <t>Результат накоплением "+" - экономия "-" - перерасход</t>
  </si>
  <si>
    <t>Результат за 2020 год "+" - экономия "-" - перерасход</t>
  </si>
  <si>
    <t>Уборка мусора с газона в летний период (случайный мусор)</t>
  </si>
  <si>
    <t xml:space="preserve">   2. Уборка придомовой территории, входящей в состав общего имущества</t>
  </si>
  <si>
    <t>Текущий ремонт электрооборудования (непредвиденные работы)</t>
  </si>
  <si>
    <t>Текущий ремонт систем водоснабжения и водоотведения (непредвиденные работы)</t>
  </si>
  <si>
    <t>Текущий ремонт  конструкт.элементов (непредвиденные работы)</t>
  </si>
  <si>
    <t>1.4.</t>
  </si>
  <si>
    <t>1.5.</t>
  </si>
  <si>
    <t>2.3.</t>
  </si>
  <si>
    <t>2.4.</t>
  </si>
  <si>
    <t>2.5.</t>
  </si>
  <si>
    <t>2.8.</t>
  </si>
  <si>
    <t>2.10.</t>
  </si>
  <si>
    <t>3.2.</t>
  </si>
  <si>
    <t>8.1.</t>
  </si>
  <si>
    <t>8.2.</t>
  </si>
  <si>
    <t>8.3.</t>
  </si>
  <si>
    <t>8.4.</t>
  </si>
  <si>
    <t>8.5.</t>
  </si>
  <si>
    <t xml:space="preserve">            ИТОГО по п. 2 :</t>
  </si>
  <si>
    <t>3.3.</t>
  </si>
  <si>
    <t>3.4.</t>
  </si>
  <si>
    <t>3.5.</t>
  </si>
  <si>
    <t>3.6.</t>
  </si>
  <si>
    <t>3.7.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</si>
</sst>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12"/>
      <name val="Arial Cyr"/>
      <charset val="204"/>
    </font>
    <font>
      <sz val="11"/>
      <name val="Arial Cyr"/>
      <charset val="204"/>
    </font>
    <font>
      <sz val="8"/>
      <name val="Calibri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 applyBorder="1" applyAlignment="1">
      <alignment vertical="center"/>
    </xf>
    <xf numFmtId="2" fontId="5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5" fillId="0" borderId="0" xfId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6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 wrapText="1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3" fillId="0" borderId="1" xfId="1" applyFont="1" applyBorder="1" applyAlignment="1">
      <alignment horizontal="center" wrapText="1"/>
    </xf>
    <xf numFmtId="0" fontId="3" fillId="0" borderId="1" xfId="1" applyFont="1" applyBorder="1" applyAlignment="1">
      <alignment wrapText="1"/>
    </xf>
    <xf numFmtId="2" fontId="3" fillId="0" borderId="1" xfId="2" applyNumberFormat="1" applyFont="1" applyFill="1" applyBorder="1" applyAlignment="1">
      <alignment wrapText="1"/>
    </xf>
    <xf numFmtId="2" fontId="9" fillId="0" borderId="0" xfId="1" applyNumberFormat="1" applyFont="1"/>
    <xf numFmtId="0" fontId="9" fillId="0" borderId="0" xfId="1" applyFont="1"/>
    <xf numFmtId="0" fontId="4" fillId="0" borderId="0" xfId="0" applyFont="1" applyFill="1" applyAlignment="1">
      <alignment vertical="center"/>
    </xf>
    <xf numFmtId="2" fontId="4" fillId="0" borderId="0" xfId="1" applyNumberFormat="1" applyFont="1"/>
    <xf numFmtId="2" fontId="3" fillId="0" borderId="1" xfId="2" applyNumberFormat="1" applyFont="1" applyBorder="1" applyAlignment="1">
      <alignment wrapText="1"/>
    </xf>
    <xf numFmtId="2" fontId="7" fillId="0" borderId="1" xfId="0" applyNumberFormat="1" applyFont="1" applyFill="1" applyBorder="1" applyAlignment="1">
      <alignment vertical="center" wrapText="1"/>
    </xf>
    <xf numFmtId="2" fontId="6" fillId="0" borderId="1" xfId="0" applyNumberFormat="1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vertical="center"/>
    </xf>
    <xf numFmtId="2" fontId="6" fillId="0" borderId="0" xfId="0" applyNumberFormat="1" applyFont="1" applyFill="1" applyBorder="1" applyAlignment="1">
      <alignment vertical="center"/>
    </xf>
    <xf numFmtId="2" fontId="5" fillId="0" borderId="5" xfId="0" applyNumberFormat="1" applyFont="1" applyFill="1" applyBorder="1" applyAlignment="1">
      <alignment vertical="center" wrapText="1"/>
    </xf>
    <xf numFmtId="2" fontId="5" fillId="0" borderId="7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F100"/>
  <sheetViews>
    <sheetView tabSelected="1" topLeftCell="A73" workbookViewId="0">
      <selection activeCell="C85" sqref="C85"/>
    </sheetView>
  </sheetViews>
  <sheetFormatPr defaultColWidth="9.109375" defaultRowHeight="15"/>
  <cols>
    <col min="1" max="1" width="5.44140625" style="29" customWidth="1"/>
    <col min="2" max="2" width="81.44140625" style="29" customWidth="1"/>
    <col min="3" max="3" width="14.5546875" style="30" customWidth="1"/>
    <col min="4" max="201" width="9.109375" style="29"/>
    <col min="202" max="202" width="5.44140625" style="29" customWidth="1"/>
    <col min="203" max="203" width="46" style="29" customWidth="1"/>
    <col min="204" max="221" width="9.109375" style="29"/>
    <col min="222" max="222" width="10.109375" style="29" customWidth="1"/>
    <col min="223" max="239" width="9.109375" style="29"/>
    <col min="240" max="240" width="10.44140625" style="29" customWidth="1"/>
    <col min="241" max="241" width="9.33203125" style="29" customWidth="1"/>
    <col min="242" max="16384" width="9.109375" style="29"/>
  </cols>
  <sheetData>
    <row r="1" spans="1:5" s="6" customFormat="1" ht="15.6">
      <c r="A1" s="48" t="s">
        <v>111</v>
      </c>
      <c r="B1" s="48"/>
      <c r="C1" s="5"/>
    </row>
    <row r="2" spans="1:5" s="6" customFormat="1" ht="15.6">
      <c r="A2" s="48" t="s">
        <v>108</v>
      </c>
      <c r="B2" s="48"/>
      <c r="C2" s="5"/>
    </row>
    <row r="3" spans="1:5" s="6" customFormat="1" ht="15.6">
      <c r="A3" s="48" t="s">
        <v>109</v>
      </c>
      <c r="B3" s="48"/>
      <c r="C3" s="5"/>
    </row>
    <row r="4" spans="1:5" s="6" customFormat="1" ht="15.6">
      <c r="A4" s="7"/>
      <c r="B4" s="7"/>
      <c r="C4" s="5"/>
    </row>
    <row r="5" spans="1:5" s="10" customFormat="1" ht="15.6">
      <c r="A5" s="8"/>
      <c r="B5" s="9" t="s">
        <v>112</v>
      </c>
      <c r="C5" s="2">
        <v>-178245.63173733343</v>
      </c>
    </row>
    <row r="6" spans="1:5" s="10" customFormat="1" ht="15.6">
      <c r="A6" s="8"/>
      <c r="B6" s="11" t="s">
        <v>110</v>
      </c>
      <c r="C6" s="39"/>
      <c r="E6" s="6"/>
    </row>
    <row r="7" spans="1:5" s="10" customFormat="1" ht="15.6">
      <c r="A7" s="45" t="s">
        <v>4</v>
      </c>
      <c r="B7" s="3" t="s">
        <v>5</v>
      </c>
      <c r="C7" s="40">
        <v>32240.112000000001</v>
      </c>
      <c r="E7" s="46"/>
    </row>
    <row r="8" spans="1:5" s="10" customFormat="1" ht="15.6">
      <c r="A8" s="45" t="s">
        <v>7</v>
      </c>
      <c r="B8" s="3" t="s">
        <v>6</v>
      </c>
      <c r="C8" s="40">
        <v>15402.240000000003</v>
      </c>
      <c r="E8" s="46"/>
    </row>
    <row r="9" spans="1:5" s="10" customFormat="1" ht="15.6">
      <c r="A9" s="45" t="s">
        <v>10</v>
      </c>
      <c r="B9" s="3" t="s">
        <v>8</v>
      </c>
      <c r="C9" s="40">
        <v>31826.087999999992</v>
      </c>
      <c r="E9" s="46"/>
    </row>
    <row r="10" spans="1:5" s="10" customFormat="1" ht="15.6">
      <c r="A10" s="45" t="s">
        <v>123</v>
      </c>
      <c r="B10" s="3" t="s">
        <v>9</v>
      </c>
      <c r="C10" s="40">
        <v>38725.631999999998</v>
      </c>
      <c r="E10" s="46"/>
    </row>
    <row r="11" spans="1:5" s="10" customFormat="1" ht="45">
      <c r="A11" s="45" t="s">
        <v>124</v>
      </c>
      <c r="B11" s="3" t="s">
        <v>11</v>
      </c>
      <c r="C11" s="40">
        <v>4998.3110000000006</v>
      </c>
      <c r="E11" s="46"/>
    </row>
    <row r="12" spans="1:5" s="10" customFormat="1" ht="15.6">
      <c r="A12" s="45"/>
      <c r="B12" s="13" t="s">
        <v>12</v>
      </c>
      <c r="C12" s="41">
        <f>SUM(C7:C11)</f>
        <v>123192.383</v>
      </c>
      <c r="E12" s="46"/>
    </row>
    <row r="13" spans="1:5" s="10" customFormat="1" ht="15.6">
      <c r="A13" s="14"/>
      <c r="B13" s="15" t="s">
        <v>119</v>
      </c>
      <c r="C13" s="42"/>
      <c r="E13" s="46"/>
    </row>
    <row r="14" spans="1:5" s="10" customFormat="1" ht="15.6">
      <c r="A14" s="45" t="s">
        <v>13</v>
      </c>
      <c r="B14" s="3" t="s">
        <v>14</v>
      </c>
      <c r="C14" s="40">
        <v>10047.450000000001</v>
      </c>
      <c r="E14" s="46"/>
    </row>
    <row r="15" spans="1:5" s="10" customFormat="1" ht="15.6">
      <c r="A15" s="45" t="s">
        <v>15</v>
      </c>
      <c r="B15" s="3" t="s">
        <v>16</v>
      </c>
      <c r="C15" s="40">
        <v>7838.4000000000005</v>
      </c>
      <c r="E15" s="46"/>
    </row>
    <row r="16" spans="1:5" s="10" customFormat="1" ht="15.6">
      <c r="A16" s="45" t="s">
        <v>125</v>
      </c>
      <c r="B16" s="3" t="s">
        <v>118</v>
      </c>
      <c r="C16" s="40">
        <v>1821.6000000000001</v>
      </c>
      <c r="E16" s="46"/>
    </row>
    <row r="17" spans="1:5" s="10" customFormat="1" ht="15.6">
      <c r="A17" s="45" t="s">
        <v>126</v>
      </c>
      <c r="B17" s="3" t="s">
        <v>17</v>
      </c>
      <c r="C17" s="40">
        <v>5940.5</v>
      </c>
      <c r="E17" s="46"/>
    </row>
    <row r="18" spans="1:5" s="10" customFormat="1" ht="15.6">
      <c r="A18" s="45" t="s">
        <v>127</v>
      </c>
      <c r="B18" s="3" t="s">
        <v>18</v>
      </c>
      <c r="C18" s="40">
        <v>28178.472999999994</v>
      </c>
      <c r="E18" s="46"/>
    </row>
    <row r="19" spans="1:5" s="10" customFormat="1" ht="15.6">
      <c r="A19" s="45" t="s">
        <v>21</v>
      </c>
      <c r="B19" s="3" t="s">
        <v>19</v>
      </c>
      <c r="C19" s="40">
        <v>32901.232499999998</v>
      </c>
      <c r="E19" s="46"/>
    </row>
    <row r="20" spans="1:5" s="10" customFormat="1" ht="30">
      <c r="A20" s="45" t="s">
        <v>23</v>
      </c>
      <c r="B20" s="3" t="s">
        <v>20</v>
      </c>
      <c r="C20" s="40">
        <v>3857</v>
      </c>
      <c r="E20" s="46"/>
    </row>
    <row r="21" spans="1:5" s="10" customFormat="1" ht="30">
      <c r="A21" s="45" t="s">
        <v>128</v>
      </c>
      <c r="B21" s="3" t="s">
        <v>22</v>
      </c>
      <c r="C21" s="40">
        <v>1382.4</v>
      </c>
      <c r="E21" s="46"/>
    </row>
    <row r="22" spans="1:5" s="10" customFormat="1" ht="30">
      <c r="A22" s="45" t="s">
        <v>25</v>
      </c>
      <c r="B22" s="3" t="s">
        <v>24</v>
      </c>
      <c r="C22" s="40">
        <v>9964.9919999999984</v>
      </c>
      <c r="E22" s="46"/>
    </row>
    <row r="23" spans="1:5" s="10" customFormat="1" ht="15.6">
      <c r="A23" s="45" t="s">
        <v>129</v>
      </c>
      <c r="B23" s="3" t="s">
        <v>26</v>
      </c>
      <c r="C23" s="40">
        <v>1583.55</v>
      </c>
      <c r="E23" s="46"/>
    </row>
    <row r="24" spans="1:5" s="10" customFormat="1" ht="15.6">
      <c r="A24" s="12"/>
      <c r="B24" s="13" t="s">
        <v>136</v>
      </c>
      <c r="C24" s="41">
        <f>SUM(C14:C23)</f>
        <v>103515.59749999999</v>
      </c>
      <c r="E24" s="46"/>
    </row>
    <row r="25" spans="1:5" s="10" customFormat="1" ht="15.6">
      <c r="A25" s="16"/>
      <c r="B25" s="18" t="s">
        <v>28</v>
      </c>
      <c r="C25" s="42"/>
      <c r="E25" s="46"/>
    </row>
    <row r="26" spans="1:5" s="10" customFormat="1" ht="47.25" customHeight="1">
      <c r="A26" s="45" t="s">
        <v>29</v>
      </c>
      <c r="B26" s="3" t="s">
        <v>30</v>
      </c>
      <c r="C26" s="40"/>
      <c r="E26" s="46"/>
    </row>
    <row r="27" spans="1:5" s="10" customFormat="1" ht="13.5" customHeight="1">
      <c r="A27" s="45" t="s">
        <v>130</v>
      </c>
      <c r="B27" s="3" t="s">
        <v>31</v>
      </c>
      <c r="C27" s="40">
        <v>42953.74</v>
      </c>
      <c r="E27" s="46"/>
    </row>
    <row r="28" spans="1:5" s="10" customFormat="1" ht="14.25" customHeight="1">
      <c r="A28" s="45" t="s">
        <v>137</v>
      </c>
      <c r="B28" s="3" t="s">
        <v>32</v>
      </c>
      <c r="C28" s="40">
        <v>11950.575000000001</v>
      </c>
      <c r="E28" s="46"/>
    </row>
    <row r="29" spans="1:5" s="10" customFormat="1" ht="16.5" customHeight="1">
      <c r="A29" s="45" t="s">
        <v>138</v>
      </c>
      <c r="B29" s="3" t="s">
        <v>33</v>
      </c>
      <c r="C29" s="40">
        <v>880.65</v>
      </c>
      <c r="E29" s="46"/>
    </row>
    <row r="30" spans="1:5" s="10" customFormat="1" ht="15" customHeight="1">
      <c r="A30" s="45" t="s">
        <v>139</v>
      </c>
      <c r="B30" s="3" t="s">
        <v>34</v>
      </c>
      <c r="C30" s="40">
        <v>12653.55</v>
      </c>
      <c r="E30" s="46"/>
    </row>
    <row r="31" spans="1:5" s="10" customFormat="1" ht="14.25" customHeight="1">
      <c r="A31" s="45" t="s">
        <v>140</v>
      </c>
      <c r="B31" s="3" t="s">
        <v>35</v>
      </c>
      <c r="C31" s="40">
        <v>10671.140000000001</v>
      </c>
      <c r="E31" s="46"/>
    </row>
    <row r="32" spans="1:5" s="10" customFormat="1" ht="15.6">
      <c r="A32" s="45" t="s">
        <v>141</v>
      </c>
      <c r="B32" s="3" t="s">
        <v>36</v>
      </c>
      <c r="C32" s="40">
        <v>1754.76</v>
      </c>
      <c r="E32" s="46"/>
    </row>
    <row r="33" spans="1:5" s="10" customFormat="1" ht="15.6">
      <c r="A33" s="12"/>
      <c r="B33" s="13" t="s">
        <v>27</v>
      </c>
      <c r="C33" s="41">
        <f>SUM(C27:C32)</f>
        <v>80864.414999999994</v>
      </c>
      <c r="E33" s="46"/>
    </row>
    <row r="34" spans="1:5" s="10" customFormat="1" ht="15.6">
      <c r="A34" s="16"/>
      <c r="B34" s="15" t="s">
        <v>37</v>
      </c>
      <c r="C34" s="42"/>
      <c r="E34" s="46"/>
    </row>
    <row r="35" spans="1:5" s="10" customFormat="1" ht="45">
      <c r="A35" s="12" t="s">
        <v>38</v>
      </c>
      <c r="B35" s="3" t="s">
        <v>39</v>
      </c>
      <c r="C35" s="40">
        <v>8604.762999999999</v>
      </c>
      <c r="E35" s="46"/>
    </row>
    <row r="36" spans="1:5" s="10" customFormat="1" ht="30">
      <c r="A36" s="17" t="s">
        <v>40</v>
      </c>
      <c r="B36" s="3" t="s">
        <v>41</v>
      </c>
      <c r="C36" s="40">
        <v>34419.051999999996</v>
      </c>
      <c r="E36" s="46"/>
    </row>
    <row r="37" spans="1:5" s="10" customFormat="1" ht="45">
      <c r="A37" s="17" t="s">
        <v>42</v>
      </c>
      <c r="B37" s="3" t="s">
        <v>43</v>
      </c>
      <c r="C37" s="40">
        <v>25814.288999999997</v>
      </c>
      <c r="E37" s="46"/>
    </row>
    <row r="38" spans="1:5" s="10" customFormat="1" ht="15.6">
      <c r="A38" s="17" t="s">
        <v>44</v>
      </c>
      <c r="B38" s="3" t="s">
        <v>45</v>
      </c>
      <c r="C38" s="40">
        <v>3136.14</v>
      </c>
      <c r="E38" s="46"/>
    </row>
    <row r="39" spans="1:5" s="10" customFormat="1" ht="30">
      <c r="A39" s="17" t="s">
        <v>46</v>
      </c>
      <c r="B39" s="3" t="s">
        <v>47</v>
      </c>
      <c r="C39" s="40">
        <v>21752.142</v>
      </c>
      <c r="E39" s="46"/>
    </row>
    <row r="40" spans="1:5" s="10" customFormat="1" ht="15.6">
      <c r="A40" s="12"/>
      <c r="B40" s="13" t="s">
        <v>48</v>
      </c>
      <c r="C40" s="41">
        <f>SUM(C35:C39)</f>
        <v>93726.385999999999</v>
      </c>
      <c r="E40" s="46"/>
    </row>
    <row r="41" spans="1:5" s="10" customFormat="1" ht="31.2">
      <c r="A41" s="19" t="s">
        <v>49</v>
      </c>
      <c r="B41" s="13" t="s">
        <v>50</v>
      </c>
      <c r="C41" s="40">
        <v>48221.616000000002</v>
      </c>
      <c r="E41" s="46"/>
    </row>
    <row r="42" spans="1:5" s="10" customFormat="1" ht="15.6">
      <c r="A42" s="19" t="s">
        <v>51</v>
      </c>
      <c r="B42" s="13" t="s">
        <v>52</v>
      </c>
      <c r="C42" s="40">
        <v>13627.848000000004</v>
      </c>
      <c r="E42" s="46"/>
    </row>
    <row r="43" spans="1:5" s="10" customFormat="1" ht="15.6">
      <c r="A43" s="19"/>
      <c r="B43" s="13" t="s">
        <v>53</v>
      </c>
      <c r="C43" s="2">
        <f>SUM(C41:C42)</f>
        <v>61849.464000000007</v>
      </c>
      <c r="E43" s="46"/>
    </row>
    <row r="44" spans="1:5" s="10" customFormat="1" ht="15.6">
      <c r="A44" s="19" t="s">
        <v>54</v>
      </c>
      <c r="B44" s="13" t="s">
        <v>55</v>
      </c>
      <c r="C44" s="2">
        <v>3054.3999999999996</v>
      </c>
      <c r="E44" s="46"/>
    </row>
    <row r="45" spans="1:5" s="10" customFormat="1" ht="15.6">
      <c r="A45" s="19" t="s">
        <v>56</v>
      </c>
      <c r="B45" s="13" t="s">
        <v>57</v>
      </c>
      <c r="C45" s="2">
        <v>2944</v>
      </c>
      <c r="E45" s="46"/>
    </row>
    <row r="46" spans="1:5" s="10" customFormat="1" ht="15.6">
      <c r="A46" s="20"/>
      <c r="B46" s="21" t="s">
        <v>58</v>
      </c>
      <c r="C46" s="40"/>
      <c r="E46" s="46"/>
    </row>
    <row r="47" spans="1:5" s="10" customFormat="1" ht="15.6">
      <c r="A47" s="45" t="s">
        <v>131</v>
      </c>
      <c r="B47" s="22" t="s">
        <v>59</v>
      </c>
      <c r="C47" s="40">
        <v>4341.8400000000011</v>
      </c>
      <c r="E47" s="46"/>
    </row>
    <row r="48" spans="1:5" s="10" customFormat="1" ht="15.6">
      <c r="A48" s="45" t="s">
        <v>132</v>
      </c>
      <c r="B48" s="22" t="s">
        <v>60</v>
      </c>
      <c r="C48" s="40">
        <v>3272.1599999999994</v>
      </c>
      <c r="E48" s="46"/>
    </row>
    <row r="49" spans="1:5" s="10" customFormat="1" ht="30">
      <c r="A49" s="45" t="s">
        <v>133</v>
      </c>
      <c r="B49" s="3" t="s">
        <v>61</v>
      </c>
      <c r="C49" s="40">
        <v>3185.8799999999992</v>
      </c>
      <c r="E49" s="46"/>
    </row>
    <row r="50" spans="1:5" s="10" customFormat="1" ht="30">
      <c r="A50" s="45" t="s">
        <v>134</v>
      </c>
      <c r="B50" s="3" t="s">
        <v>62</v>
      </c>
      <c r="C50" s="40">
        <v>3185.8799999999992</v>
      </c>
      <c r="E50" s="46"/>
    </row>
    <row r="51" spans="1:5" s="10" customFormat="1" ht="30">
      <c r="A51" s="45" t="s">
        <v>135</v>
      </c>
      <c r="B51" s="3" t="s">
        <v>63</v>
      </c>
      <c r="C51" s="40">
        <v>5840.7799999999988</v>
      </c>
      <c r="E51" s="46"/>
    </row>
    <row r="52" spans="1:5" s="10" customFormat="1" ht="15.6">
      <c r="A52" s="45"/>
      <c r="B52" s="13" t="s">
        <v>64</v>
      </c>
      <c r="C52" s="2">
        <f>SUM(C47:C51)</f>
        <v>19826.539999999997</v>
      </c>
      <c r="E52" s="46"/>
    </row>
    <row r="53" spans="1:5" s="24" customFormat="1" ht="15.6">
      <c r="A53" s="45"/>
      <c r="B53" s="23" t="s">
        <v>65</v>
      </c>
      <c r="C53" s="40"/>
      <c r="E53" s="47"/>
    </row>
    <row r="54" spans="1:5" s="24" customFormat="1" ht="15.6">
      <c r="A54" s="4" t="s">
        <v>66</v>
      </c>
      <c r="B54" s="13" t="s">
        <v>120</v>
      </c>
      <c r="C54" s="40">
        <v>0</v>
      </c>
      <c r="E54" s="47"/>
    </row>
    <row r="55" spans="1:5" s="24" customFormat="1" ht="20.25" customHeight="1">
      <c r="A55" s="4"/>
      <c r="B55" s="3" t="s">
        <v>67</v>
      </c>
      <c r="C55" s="40">
        <v>362.24</v>
      </c>
      <c r="E55" s="5"/>
    </row>
    <row r="56" spans="1:5" s="24" customFormat="1">
      <c r="A56" s="4"/>
      <c r="B56" s="3" t="s">
        <v>68</v>
      </c>
      <c r="C56" s="40">
        <v>648.26</v>
      </c>
    </row>
    <row r="57" spans="1:5" s="24" customFormat="1">
      <c r="A57" s="4"/>
      <c r="B57" s="3" t="s">
        <v>69</v>
      </c>
      <c r="C57" s="40">
        <v>362.24</v>
      </c>
    </row>
    <row r="58" spans="1:5" s="24" customFormat="1">
      <c r="A58" s="4"/>
      <c r="B58" s="3" t="s">
        <v>70</v>
      </c>
      <c r="C58" s="40">
        <v>362.24</v>
      </c>
    </row>
    <row r="59" spans="1:5" s="24" customFormat="1" ht="31.2">
      <c r="A59" s="4" t="s">
        <v>71</v>
      </c>
      <c r="B59" s="13" t="s">
        <v>121</v>
      </c>
      <c r="C59" s="40">
        <v>0</v>
      </c>
    </row>
    <row r="60" spans="1:5" s="24" customFormat="1">
      <c r="A60" s="4"/>
      <c r="B60" s="3" t="s">
        <v>72</v>
      </c>
      <c r="C60" s="40">
        <v>918.01</v>
      </c>
    </row>
    <row r="61" spans="1:5" s="24" customFormat="1">
      <c r="A61" s="4"/>
      <c r="B61" s="3" t="s">
        <v>73</v>
      </c>
      <c r="C61" s="40">
        <v>20.225999999999999</v>
      </c>
    </row>
    <row r="62" spans="1:5" s="24" customFormat="1">
      <c r="A62" s="4"/>
      <c r="B62" s="3" t="s">
        <v>74</v>
      </c>
      <c r="C62" s="40">
        <v>111.78</v>
      </c>
    </row>
    <row r="63" spans="1:5" s="24" customFormat="1">
      <c r="A63" s="4"/>
      <c r="B63" s="3" t="s">
        <v>75</v>
      </c>
      <c r="C63" s="40">
        <v>2754.0299999999997</v>
      </c>
    </row>
    <row r="64" spans="1:5" s="24" customFormat="1">
      <c r="A64" s="4"/>
      <c r="B64" s="3" t="s">
        <v>76</v>
      </c>
      <c r="C64" s="40">
        <v>60.677999999999997</v>
      </c>
    </row>
    <row r="65" spans="1:3" s="24" customFormat="1" ht="31.2">
      <c r="A65" s="4"/>
      <c r="B65" s="13" t="s">
        <v>77</v>
      </c>
      <c r="C65" s="40">
        <v>0</v>
      </c>
    </row>
    <row r="66" spans="1:3" s="24" customFormat="1">
      <c r="A66" s="4" t="s">
        <v>78</v>
      </c>
      <c r="B66" s="3" t="s">
        <v>79</v>
      </c>
      <c r="C66" s="40">
        <v>816.04</v>
      </c>
    </row>
    <row r="67" spans="1:3" s="24" customFormat="1">
      <c r="A67" s="4" t="s">
        <v>80</v>
      </c>
      <c r="B67" s="3" t="s">
        <v>81</v>
      </c>
      <c r="C67" s="40">
        <v>663.48</v>
      </c>
    </row>
    <row r="68" spans="1:3" s="24" customFormat="1">
      <c r="A68" s="4" t="s">
        <v>82</v>
      </c>
      <c r="B68" s="3" t="s">
        <v>83</v>
      </c>
      <c r="C68" s="40">
        <v>199.71</v>
      </c>
    </row>
    <row r="69" spans="1:3" s="24" customFormat="1">
      <c r="A69" s="4" t="s">
        <v>0</v>
      </c>
      <c r="B69" s="3" t="s">
        <v>84</v>
      </c>
      <c r="C69" s="40">
        <v>238.78</v>
      </c>
    </row>
    <row r="70" spans="1:3" s="24" customFormat="1">
      <c r="A70" s="4" t="s">
        <v>1</v>
      </c>
      <c r="B70" s="3" t="s">
        <v>85</v>
      </c>
      <c r="C70" s="40">
        <v>70.400000000000006</v>
      </c>
    </row>
    <row r="71" spans="1:3" s="24" customFormat="1">
      <c r="A71" s="4" t="s">
        <v>2</v>
      </c>
      <c r="B71" s="3" t="s">
        <v>86</v>
      </c>
      <c r="C71" s="40">
        <v>70.400000000000006</v>
      </c>
    </row>
    <row r="72" spans="1:3" s="24" customFormat="1">
      <c r="A72" s="4" t="s">
        <v>3</v>
      </c>
      <c r="B72" s="3" t="s">
        <v>76</v>
      </c>
      <c r="C72" s="40">
        <v>80.903999999999996</v>
      </c>
    </row>
    <row r="73" spans="1:3" s="24" customFormat="1" ht="17.25" customHeight="1">
      <c r="A73" s="4"/>
      <c r="B73" s="3" t="s">
        <v>87</v>
      </c>
      <c r="C73" s="40">
        <v>0</v>
      </c>
    </row>
    <row r="74" spans="1:3" s="24" customFormat="1">
      <c r="A74" s="4"/>
      <c r="B74" s="3" t="s">
        <v>88</v>
      </c>
      <c r="C74" s="40">
        <v>918.01</v>
      </c>
    </row>
    <row r="75" spans="1:3" s="24" customFormat="1">
      <c r="A75" s="4"/>
      <c r="B75" s="3" t="s">
        <v>76</v>
      </c>
      <c r="C75" s="40">
        <v>20.225999999999999</v>
      </c>
    </row>
    <row r="76" spans="1:3" s="24" customFormat="1" ht="20.25" customHeight="1">
      <c r="A76" s="4"/>
      <c r="B76" s="3" t="s">
        <v>89</v>
      </c>
      <c r="C76" s="40">
        <v>918.01</v>
      </c>
    </row>
    <row r="77" spans="1:3" s="24" customFormat="1">
      <c r="A77" s="4"/>
      <c r="B77" s="3" t="s">
        <v>76</v>
      </c>
      <c r="C77" s="40">
        <v>20.225999999999999</v>
      </c>
    </row>
    <row r="78" spans="1:3" s="24" customFormat="1" ht="15.6">
      <c r="A78" s="4" t="s">
        <v>90</v>
      </c>
      <c r="B78" s="13" t="s">
        <v>122</v>
      </c>
      <c r="C78" s="40">
        <v>0</v>
      </c>
    </row>
    <row r="79" spans="1:3" s="24" customFormat="1">
      <c r="A79" s="4"/>
      <c r="B79" s="3" t="s">
        <v>91</v>
      </c>
      <c r="C79" s="40">
        <v>355.06799999999998</v>
      </c>
    </row>
    <row r="80" spans="1:3" s="24" customFormat="1" ht="30">
      <c r="A80" s="4"/>
      <c r="B80" s="3" t="s">
        <v>92</v>
      </c>
      <c r="C80" s="40">
        <v>675.81000000000006</v>
      </c>
    </row>
    <row r="81" spans="1:6" s="24" customFormat="1" ht="30">
      <c r="A81" s="4"/>
      <c r="B81" s="3" t="s">
        <v>93</v>
      </c>
      <c r="C81" s="40">
        <v>1292.8499999999999</v>
      </c>
    </row>
    <row r="82" spans="1:6" s="24" customFormat="1" ht="21" customHeight="1">
      <c r="A82" s="4"/>
      <c r="B82" s="3" t="s">
        <v>94</v>
      </c>
      <c r="C82" s="40">
        <v>1154.615</v>
      </c>
    </row>
    <row r="83" spans="1:6" s="24" customFormat="1">
      <c r="A83" s="4"/>
      <c r="B83" s="3" t="s">
        <v>95</v>
      </c>
      <c r="C83" s="40">
        <v>4124.1959999999999</v>
      </c>
    </row>
    <row r="84" spans="1:6" s="24" customFormat="1">
      <c r="A84" s="4"/>
      <c r="B84" s="3" t="s">
        <v>96</v>
      </c>
      <c r="C84" s="40">
        <v>4597.18</v>
      </c>
    </row>
    <row r="85" spans="1:6" s="24" customFormat="1">
      <c r="A85" s="4"/>
      <c r="B85" s="3" t="s">
        <v>97</v>
      </c>
      <c r="C85" s="40">
        <v>831.4</v>
      </c>
    </row>
    <row r="86" spans="1:6" s="24" customFormat="1">
      <c r="A86" s="4"/>
      <c r="B86" s="3" t="s">
        <v>98</v>
      </c>
      <c r="C86" s="40">
        <v>3204</v>
      </c>
    </row>
    <row r="87" spans="1:6" s="24" customFormat="1" ht="30">
      <c r="A87" s="4"/>
      <c r="B87" s="3" t="s">
        <v>99</v>
      </c>
      <c r="C87" s="40">
        <v>1026.72</v>
      </c>
    </row>
    <row r="88" spans="1:6" s="24" customFormat="1">
      <c r="A88" s="4"/>
      <c r="B88" s="3" t="s">
        <v>100</v>
      </c>
      <c r="C88" s="40">
        <v>0</v>
      </c>
    </row>
    <row r="89" spans="1:6" s="24" customFormat="1">
      <c r="A89" s="4"/>
      <c r="B89" s="3" t="s">
        <v>101</v>
      </c>
      <c r="C89" s="40">
        <v>3476.165</v>
      </c>
    </row>
    <row r="90" spans="1:6" s="24" customFormat="1">
      <c r="A90" s="4"/>
      <c r="B90" s="3" t="s">
        <v>102</v>
      </c>
      <c r="C90" s="40">
        <v>3792.18</v>
      </c>
    </row>
    <row r="91" spans="1:6" s="24" customFormat="1">
      <c r="A91" s="4"/>
      <c r="B91" s="3" t="s">
        <v>103</v>
      </c>
      <c r="C91" s="40">
        <v>0</v>
      </c>
    </row>
    <row r="92" spans="1:6" s="24" customFormat="1">
      <c r="A92" s="4"/>
      <c r="B92" s="3" t="s">
        <v>104</v>
      </c>
      <c r="C92" s="40">
        <v>492.61230000000006</v>
      </c>
    </row>
    <row r="93" spans="1:6" s="24" customFormat="1" ht="15.6">
      <c r="A93" s="8"/>
      <c r="B93" s="13" t="s">
        <v>105</v>
      </c>
      <c r="C93" s="2">
        <f>SUM(C54:C92)</f>
        <v>34638.686300000001</v>
      </c>
    </row>
    <row r="94" spans="1:6" s="10" customFormat="1" ht="16.2" thickBot="1">
      <c r="A94" s="25">
        <v>10</v>
      </c>
      <c r="B94" s="26" t="s">
        <v>106</v>
      </c>
      <c r="C94" s="43">
        <v>136278.47999999995</v>
      </c>
    </row>
    <row r="95" spans="1:6" s="10" customFormat="1" ht="16.2" thickBot="1">
      <c r="A95" s="27">
        <v>11</v>
      </c>
      <c r="B95" s="28" t="s">
        <v>107</v>
      </c>
      <c r="C95" s="44">
        <f>C94+C93+C52+C45+C44+C43+C40+C33+C24+C12</f>
        <v>659890.35179999995</v>
      </c>
    </row>
    <row r="96" spans="1:6" s="36" customFormat="1" ht="13.8">
      <c r="A96" s="31"/>
      <c r="B96" s="32" t="s">
        <v>113</v>
      </c>
      <c r="C96" s="33">
        <v>786746.76</v>
      </c>
      <c r="D96" s="34"/>
      <c r="E96" s="35"/>
      <c r="F96" s="35"/>
    </row>
    <row r="97" spans="1:6" s="1" customFormat="1" ht="13.8">
      <c r="A97" s="31"/>
      <c r="B97" s="32" t="s">
        <v>114</v>
      </c>
      <c r="C97" s="33">
        <v>762600.02</v>
      </c>
      <c r="D97" s="37"/>
      <c r="E97" s="37"/>
      <c r="F97" s="37"/>
    </row>
    <row r="98" spans="1:6" s="1" customFormat="1" ht="13.8">
      <c r="A98" s="31"/>
      <c r="B98" s="32" t="s">
        <v>115</v>
      </c>
      <c r="C98" s="38">
        <v>28565.86</v>
      </c>
      <c r="D98" s="35"/>
      <c r="E98" s="35"/>
      <c r="F98" s="35"/>
    </row>
    <row r="99" spans="1:6" s="1" customFormat="1" ht="13.8">
      <c r="A99" s="31"/>
      <c r="B99" s="32" t="s">
        <v>117</v>
      </c>
      <c r="C99" s="38">
        <f>C98+C97-C95</f>
        <v>131275.52820000006</v>
      </c>
      <c r="D99" s="35"/>
      <c r="E99" s="35"/>
      <c r="F99" s="35"/>
    </row>
    <row r="100" spans="1:6" s="1" customFormat="1" ht="13.8">
      <c r="A100" s="31"/>
      <c r="B100" s="32" t="s">
        <v>116</v>
      </c>
      <c r="C100" s="38">
        <f>C99+C5</f>
        <v>-46970.103537333373</v>
      </c>
      <c r="D100" s="35"/>
      <c r="E100" s="35"/>
      <c r="F100" s="35"/>
    </row>
  </sheetData>
  <mergeCells count="3">
    <mergeCell ref="A1:B1"/>
    <mergeCell ref="A2:B2"/>
    <mergeCell ref="A3:B3"/>
  </mergeCells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2021-01-14T07:58:07Z</dcterms:created>
  <dcterms:modified xsi:type="dcterms:W3CDTF">2021-03-23T07:54:23Z</dcterms:modified>
</cp:coreProperties>
</file>