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4" i="1" l="1"/>
  <c r="C95" i="1"/>
  <c r="C87" i="1"/>
  <c r="C89" i="1" s="1"/>
  <c r="C49" i="1"/>
  <c r="C40" i="1"/>
  <c r="C37" i="1"/>
  <c r="C30" i="1"/>
  <c r="C21" i="1"/>
  <c r="C12" i="1"/>
</calcChain>
</file>

<file path=xl/sharedStrings.xml><?xml version="1.0" encoding="utf-8"?>
<sst xmlns="http://schemas.openxmlformats.org/spreadsheetml/2006/main" count="130" uniqueCount="126">
  <si>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</si>
  <si>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</si>
  <si>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</si>
  <si>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</si>
  <si>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</si>
  <si>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</si>
  <si>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</si>
  <si>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(1п)</t>
  </si>
  <si>
    <t xml:space="preserve">            ИТОГО по п. 1 :</t>
  </si>
  <si>
    <t>2.1.</t>
  </si>
  <si>
    <t>Подметание придомовой территории в летний период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</si>
  <si>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</si>
  <si>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</si>
  <si>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</si>
  <si>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</si>
  <si>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</si>
  <si>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</si>
  <si>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</si>
  <si>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</si>
  <si>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</si>
  <si>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</si>
  <si>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</si>
  <si>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</si>
  <si>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</si>
  <si>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</si>
  <si>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</si>
  <si>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</si>
  <si>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</si>
  <si>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</si>
  <si>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</si>
  <si>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</si>
  <si>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</si>
  <si>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</si>
  <si>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</si>
  <si>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</si>
  <si>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</si>
  <si>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</si>
  <si>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</si>
  <si>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</si>
  <si>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</si>
  <si>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</si>
  <si>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</si>
  <si>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</si>
  <si>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</si>
  <si>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</si>
  <si>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</si>
  <si>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</si>
  <si>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</si>
  <si>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</si>
  <si>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</si>
  <si>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</si>
  <si>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</si>
  <si>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</si>
  <si>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</si>
  <si>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</si>
  <si>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</si>
  <si>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</si>
  <si>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</si>
  <si>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</si>
  <si>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замена пакетного выключателя ПВ 2*40 (кв.37)</t>
  </si>
  <si>
    <t>замена патрона энергосберегающего на лестничном марше</t>
  </si>
  <si>
    <t>замена предохранителя в ВРУ</t>
  </si>
  <si>
    <t>9.2.</t>
  </si>
  <si>
    <t>замена вентиля Ду 15мм на стояке ГВС с отжигом (подвал)</t>
  </si>
  <si>
    <t>герметизация примыканий силиконовым герметиком (подвал)</t>
  </si>
  <si>
    <t>замена сбросного вентиля Ду 15 мм на стояках ГВС</t>
  </si>
  <si>
    <t>герметизация примыканий силиконовым герметиком</t>
  </si>
  <si>
    <t>ремонт раструба тройника канализации Ду 50 мм и замена участка трубопровода канализации Ду 50 мм (кв.№ 70):</t>
  </si>
  <si>
    <t>установка канализационного патрубка Ду 50 мм</t>
  </si>
  <si>
    <t>смена участка канализационной трубы на канал.трубу РР Ду 50 мм</t>
  </si>
  <si>
    <t>замена сбросных вентилей Ду 15 мм на стояках отопления</t>
  </si>
  <si>
    <t>устранение засора канализационного выпуска Ду 100 мм (5 п)</t>
  </si>
  <si>
    <t>установка хомута на магистрали ХВС</t>
  </si>
  <si>
    <t xml:space="preserve"> 9.3</t>
  </si>
  <si>
    <t>прочистка канализационных стояков от наледи</t>
  </si>
  <si>
    <t>очистка подъездного козырька от снега с перекидыванием в валы толщ.более 1м (1-6пп)</t>
  </si>
  <si>
    <t>очистка кровли от снега, толщ.более 40 см</t>
  </si>
  <si>
    <t>сбивание сосулей и наледи с кровли</t>
  </si>
  <si>
    <t>открытие продухов</t>
  </si>
  <si>
    <t>пробивка(укрепление) шиферной кровли (1-6пп)</t>
  </si>
  <si>
    <t>проклейка трещин на шиферной кровли, оцинкованных свесов лентой-герметиком "Технониколь"</t>
  </si>
  <si>
    <t>ремонт лестничного ограждения с заменой металлических балясин (арматуры Ду 12мм) сварочные работы</t>
  </si>
  <si>
    <t>закрытие продухов</t>
  </si>
  <si>
    <t>монтаж почтовых ящиков б/у (2,3,подъезды)</t>
  </si>
  <si>
    <t>Ремонт первых этажей подъезды 1,2,3,4</t>
  </si>
  <si>
    <t>Ремонт первых этажей подъезды 5,6</t>
  </si>
  <si>
    <t>установка пружины на тамбурной двери</t>
  </si>
  <si>
    <t>установка пружины на двери тамбура (3,4 под)</t>
  </si>
  <si>
    <t>смена остекления на двери тамбура (3 под)</t>
  </si>
  <si>
    <t xml:space="preserve">            ИТОГО по п. 9 :</t>
  </si>
  <si>
    <t>Управление многоквартирным домом</t>
  </si>
  <si>
    <t xml:space="preserve">   Сумма затрат по дому :</t>
  </si>
  <si>
    <t>по управлению и обслуживанию</t>
  </si>
  <si>
    <t>МКД по ул.Строителей 25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</si>
  <si>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</si>
  <si>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</si>
  <si>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</si>
  <si>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r>
      <t>установка канализационного тройника Ду 50*50*45</t>
    </r>
    <r>
      <rPr>
        <vertAlign val="superscript"/>
        <sz val="12"/>
        <rFont val="Arial"/>
        <family val="2"/>
        <charset val="204"/>
      </rPr>
      <t>0</t>
    </r>
  </si>
  <si>
    <t xml:space="preserve">Итого начислено населению </t>
  </si>
  <si>
    <t xml:space="preserve">Итого оплачено населением </t>
  </si>
  <si>
    <t xml:space="preserve">Оплачено за установку железных дверей и домофонов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</si>
  <si>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</si>
  <si>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</si>
  <si>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  2. Уборка придомовой территории, входящей в состав общего имущества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</si>
  <si>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</si>
  <si>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</si>
  <si>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Текущий ремонт конструкт.элементов (непредвиденные работы)</t>
  </si>
  <si>
    <t>1.4.</t>
  </si>
  <si>
    <t>1.5.</t>
  </si>
  <si>
    <t>2.2.</t>
  </si>
  <si>
    <t>2.3.</t>
  </si>
  <si>
    <t>2.4.</t>
  </si>
  <si>
    <t>2.5.</t>
  </si>
  <si>
    <t>3.2.</t>
  </si>
  <si>
    <t>3.3.</t>
  </si>
  <si>
    <t>3.4.</t>
  </si>
  <si>
    <t>3.5.</t>
  </si>
  <si>
    <t>3.6.</t>
  </si>
  <si>
    <t>3.7.</t>
  </si>
  <si>
    <t>8.1.</t>
  </si>
  <si>
    <t>8.2.</t>
  </si>
  <si>
    <t>8.3.</t>
  </si>
  <si>
    <t>8.4.</t>
  </si>
  <si>
    <t>8.5.</t>
  </si>
  <si>
    <t xml:space="preserve">            ИТОГО по п. 2 :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</si>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</sst>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0" borderId="1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11" fillId="0" borderId="0" xfId="1" applyNumberFormat="1" applyFont="1"/>
    <xf numFmtId="0" fontId="11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61" workbookViewId="0">
      <selection activeCell="E95" sqref="E95"/>
    </sheetView>
  </sheetViews>
  <sheetFormatPr defaultRowHeight="15" x14ac:dyDescent="0.2"/>
  <cols>
    <col min="1" max="1" width="5" style="27" customWidth="1"/>
    <col min="2" max="2" width="81.7109375" style="27" customWidth="1"/>
    <col min="3" max="3" width="14.85546875" style="28" customWidth="1"/>
    <col min="4" max="4" width="10" style="27" bestFit="1" customWidth="1"/>
    <col min="5" max="201" width="9.140625" style="27"/>
    <col min="202" max="202" width="5" style="27" customWidth="1"/>
    <col min="203" max="203" width="56.28515625" style="27" customWidth="1"/>
    <col min="204" max="213" width="9.28515625" style="27" customWidth="1"/>
    <col min="214" max="229" width="9.140625" style="27"/>
    <col min="230" max="237" width="8.85546875" style="27" customWidth="1"/>
    <col min="238" max="16384" width="9.140625" style="27"/>
  </cols>
  <sheetData>
    <row r="1" spans="1:3" s="9" customFormat="1" ht="15.75" x14ac:dyDescent="0.25">
      <c r="A1" s="45" t="s">
        <v>95</v>
      </c>
      <c r="B1" s="45"/>
      <c r="C1" s="8"/>
    </row>
    <row r="2" spans="1:3" s="9" customFormat="1" ht="15.75" x14ac:dyDescent="0.25">
      <c r="A2" s="45" t="s">
        <v>92</v>
      </c>
      <c r="B2" s="45"/>
      <c r="C2" s="8"/>
    </row>
    <row r="3" spans="1:3" s="9" customFormat="1" ht="15.75" x14ac:dyDescent="0.25">
      <c r="A3" s="45" t="s">
        <v>93</v>
      </c>
      <c r="B3" s="45"/>
      <c r="C3" s="8"/>
    </row>
    <row r="4" spans="1:3" s="9" customFormat="1" ht="15.75" x14ac:dyDescent="0.25">
      <c r="A4" s="10"/>
      <c r="B4" s="10"/>
      <c r="C4" s="8"/>
    </row>
    <row r="5" spans="1:3" s="6" customFormat="1" ht="15.75" x14ac:dyDescent="0.25">
      <c r="A5" s="11"/>
      <c r="B5" s="12" t="s">
        <v>96</v>
      </c>
      <c r="C5" s="2">
        <v>-178245.63173733343</v>
      </c>
    </row>
    <row r="6" spans="1:3" s="6" customFormat="1" ht="15.75" x14ac:dyDescent="0.25">
      <c r="A6" s="11"/>
      <c r="B6" s="13" t="s">
        <v>94</v>
      </c>
      <c r="C6" s="13"/>
    </row>
    <row r="7" spans="1:3" s="6" customFormat="1" ht="15.75" x14ac:dyDescent="0.25">
      <c r="A7" s="44" t="s">
        <v>0</v>
      </c>
      <c r="B7" s="3" t="s">
        <v>1</v>
      </c>
      <c r="C7" s="37">
        <v>31757.387999999995</v>
      </c>
    </row>
    <row r="8" spans="1:3" s="6" customFormat="1" ht="15.75" x14ac:dyDescent="0.25">
      <c r="A8" s="44" t="s">
        <v>3</v>
      </c>
      <c r="B8" s="3" t="s">
        <v>2</v>
      </c>
      <c r="C8" s="37">
        <v>15326.640000000007</v>
      </c>
    </row>
    <row r="9" spans="1:3" s="6" customFormat="1" ht="15.75" x14ac:dyDescent="0.25">
      <c r="A9" s="44" t="s">
        <v>6</v>
      </c>
      <c r="B9" s="3" t="s">
        <v>4</v>
      </c>
      <c r="C9" s="37">
        <v>33919.703999999998</v>
      </c>
    </row>
    <row r="10" spans="1:3" s="6" customFormat="1" ht="15.75" x14ac:dyDescent="0.25">
      <c r="A10" s="44" t="s">
        <v>107</v>
      </c>
      <c r="B10" s="3" t="s">
        <v>5</v>
      </c>
      <c r="C10" s="37">
        <v>38535.552000000011</v>
      </c>
    </row>
    <row r="11" spans="1:3" s="6" customFormat="1" ht="45" x14ac:dyDescent="0.25">
      <c r="A11" s="44" t="s">
        <v>108</v>
      </c>
      <c r="B11" s="3" t="s">
        <v>7</v>
      </c>
      <c r="C11" s="37">
        <v>7487.9220000000005</v>
      </c>
    </row>
    <row r="12" spans="1:3" s="6" customFormat="1" ht="15.75" x14ac:dyDescent="0.25">
      <c r="A12" s="44"/>
      <c r="B12" s="7" t="s">
        <v>8</v>
      </c>
      <c r="C12" s="38">
        <f>SUM(C7:C11)</f>
        <v>127027.20600000002</v>
      </c>
    </row>
    <row r="13" spans="1:3" s="6" customFormat="1" x14ac:dyDescent="0.25">
      <c r="A13" s="15"/>
      <c r="B13" s="16" t="s">
        <v>103</v>
      </c>
      <c r="C13" s="39"/>
    </row>
    <row r="14" spans="1:3" s="6" customFormat="1" ht="15.75" x14ac:dyDescent="0.25">
      <c r="A14" s="44" t="s">
        <v>9</v>
      </c>
      <c r="B14" s="3" t="s">
        <v>10</v>
      </c>
      <c r="C14" s="37">
        <v>6138.72</v>
      </c>
    </row>
    <row r="15" spans="1:3" s="6" customFormat="1" ht="15.75" x14ac:dyDescent="0.25">
      <c r="A15" s="44" t="s">
        <v>109</v>
      </c>
      <c r="B15" s="3" t="s">
        <v>11</v>
      </c>
      <c r="C15" s="37">
        <v>7128.6</v>
      </c>
    </row>
    <row r="16" spans="1:3" s="6" customFormat="1" ht="15.75" x14ac:dyDescent="0.25">
      <c r="A16" s="44" t="s">
        <v>110</v>
      </c>
      <c r="B16" s="3" t="s">
        <v>12</v>
      </c>
      <c r="C16" s="37">
        <v>30174.159999999993</v>
      </c>
    </row>
    <row r="17" spans="1:3" s="6" customFormat="1" ht="15.75" x14ac:dyDescent="0.25">
      <c r="A17" s="44" t="s">
        <v>111</v>
      </c>
      <c r="B17" s="3" t="s">
        <v>13</v>
      </c>
      <c r="C17" s="37">
        <v>35231.4</v>
      </c>
    </row>
    <row r="18" spans="1:3" s="6" customFormat="1" ht="30" x14ac:dyDescent="0.25">
      <c r="A18" s="44" t="s">
        <v>112</v>
      </c>
      <c r="B18" s="3" t="s">
        <v>14</v>
      </c>
      <c r="C18" s="37">
        <v>5143</v>
      </c>
    </row>
    <row r="19" spans="1:3" s="6" customFormat="1" ht="30" x14ac:dyDescent="0.25">
      <c r="A19" s="44" t="s">
        <v>15</v>
      </c>
      <c r="B19" s="3" t="s">
        <v>16</v>
      </c>
      <c r="C19" s="37">
        <v>1612.8</v>
      </c>
    </row>
    <row r="20" spans="1:3" s="6" customFormat="1" ht="30" x14ac:dyDescent="0.25">
      <c r="A20" s="44" t="s">
        <v>17</v>
      </c>
      <c r="B20" s="3" t="s">
        <v>18</v>
      </c>
      <c r="C20" s="37">
        <v>7106.8159999999998</v>
      </c>
    </row>
    <row r="21" spans="1:3" s="6" customFormat="1" ht="15.75" x14ac:dyDescent="0.25">
      <c r="A21" s="44"/>
      <c r="B21" s="7" t="s">
        <v>124</v>
      </c>
      <c r="C21" s="38">
        <f>SUM(C14:C20)</f>
        <v>92535.496000000014</v>
      </c>
    </row>
    <row r="22" spans="1:3" s="6" customFormat="1" ht="15.75" x14ac:dyDescent="0.25">
      <c r="A22" s="44"/>
      <c r="B22" s="17" t="s">
        <v>20</v>
      </c>
      <c r="C22" s="39"/>
    </row>
    <row r="23" spans="1:3" s="6" customFormat="1" ht="30" x14ac:dyDescent="0.25">
      <c r="A23" s="44" t="s">
        <v>21</v>
      </c>
      <c r="B23" s="3" t="s">
        <v>22</v>
      </c>
      <c r="C23" s="37"/>
    </row>
    <row r="24" spans="1:3" s="6" customFormat="1" ht="16.5" customHeight="1" x14ac:dyDescent="0.25">
      <c r="A24" s="44" t="s">
        <v>113</v>
      </c>
      <c r="B24" s="3" t="s">
        <v>23</v>
      </c>
      <c r="C24" s="37">
        <v>42953.74</v>
      </c>
    </row>
    <row r="25" spans="1:3" s="6" customFormat="1" ht="16.5" customHeight="1" x14ac:dyDescent="0.25">
      <c r="A25" s="44" t="s">
        <v>114</v>
      </c>
      <c r="B25" s="3" t="s">
        <v>24</v>
      </c>
      <c r="C25" s="37">
        <v>11950.575000000001</v>
      </c>
    </row>
    <row r="26" spans="1:3" s="6" customFormat="1" ht="15.75" customHeight="1" x14ac:dyDescent="0.25">
      <c r="A26" s="44" t="s">
        <v>115</v>
      </c>
      <c r="B26" s="3" t="s">
        <v>25</v>
      </c>
      <c r="C26" s="37">
        <v>880.65</v>
      </c>
    </row>
    <row r="27" spans="1:3" s="6" customFormat="1" ht="15.75" customHeight="1" x14ac:dyDescent="0.25">
      <c r="A27" s="44" t="s">
        <v>116</v>
      </c>
      <c r="B27" s="3" t="s">
        <v>26</v>
      </c>
      <c r="C27" s="37">
        <v>12653.55</v>
      </c>
    </row>
    <row r="28" spans="1:3" s="6" customFormat="1" ht="15.75" customHeight="1" x14ac:dyDescent="0.25">
      <c r="A28" s="44" t="s">
        <v>117</v>
      </c>
      <c r="B28" s="3" t="s">
        <v>27</v>
      </c>
      <c r="C28" s="37">
        <v>10671.140000000001</v>
      </c>
    </row>
    <row r="29" spans="1:3" s="6" customFormat="1" ht="15.75" x14ac:dyDescent="0.25">
      <c r="A29" s="44" t="s">
        <v>118</v>
      </c>
      <c r="B29" s="3" t="s">
        <v>28</v>
      </c>
      <c r="C29" s="37">
        <v>2381.4599999999996</v>
      </c>
    </row>
    <row r="30" spans="1:3" s="6" customFormat="1" ht="15.75" x14ac:dyDescent="0.25">
      <c r="A30" s="44"/>
      <c r="B30" s="7" t="s">
        <v>19</v>
      </c>
      <c r="C30" s="38">
        <f>SUM(C24:C29)</f>
        <v>81491.115000000005</v>
      </c>
    </row>
    <row r="31" spans="1:3" s="6" customFormat="1" ht="15.75" x14ac:dyDescent="0.25">
      <c r="A31" s="44"/>
      <c r="B31" s="16" t="s">
        <v>29</v>
      </c>
      <c r="C31" s="39"/>
    </row>
    <row r="32" spans="1:3" s="6" customFormat="1" ht="45" x14ac:dyDescent="0.25">
      <c r="A32" s="14" t="s">
        <v>30</v>
      </c>
      <c r="B32" s="3" t="s">
        <v>31</v>
      </c>
      <c r="C32" s="37">
        <v>8564.5750000000007</v>
      </c>
    </row>
    <row r="33" spans="1:3" s="6" customFormat="1" ht="30" x14ac:dyDescent="0.25">
      <c r="A33" s="5" t="s">
        <v>32</v>
      </c>
      <c r="B33" s="3" t="s">
        <v>33</v>
      </c>
      <c r="C33" s="37">
        <v>25693.725000000002</v>
      </c>
    </row>
    <row r="34" spans="1:3" s="6" customFormat="1" ht="45" x14ac:dyDescent="0.25">
      <c r="A34" s="5" t="s">
        <v>34</v>
      </c>
      <c r="B34" s="3" t="s">
        <v>35</v>
      </c>
      <c r="C34" s="37">
        <v>25693.725000000002</v>
      </c>
    </row>
    <row r="35" spans="1:3" s="6" customFormat="1" x14ac:dyDescent="0.25">
      <c r="A35" s="5" t="s">
        <v>36</v>
      </c>
      <c r="B35" s="3" t="s">
        <v>37</v>
      </c>
      <c r="C35" s="37">
        <v>3136.14</v>
      </c>
    </row>
    <row r="36" spans="1:3" s="6" customFormat="1" ht="30" x14ac:dyDescent="0.25">
      <c r="A36" s="5" t="s">
        <v>38</v>
      </c>
      <c r="B36" s="3" t="s">
        <v>39</v>
      </c>
      <c r="C36" s="37">
        <v>21650.550000000003</v>
      </c>
    </row>
    <row r="37" spans="1:3" s="6" customFormat="1" ht="15.75" x14ac:dyDescent="0.25">
      <c r="A37" s="5"/>
      <c r="B37" s="7" t="s">
        <v>40</v>
      </c>
      <c r="C37" s="38">
        <f>SUM(C32:C36)</f>
        <v>84738.715000000011</v>
      </c>
    </row>
    <row r="38" spans="1:3" s="6" customFormat="1" ht="31.5" x14ac:dyDescent="0.25">
      <c r="A38" s="18" t="s">
        <v>41</v>
      </c>
      <c r="B38" s="7" t="s">
        <v>42</v>
      </c>
      <c r="C38" s="37">
        <v>47996.399999999994</v>
      </c>
    </row>
    <row r="39" spans="1:3" s="6" customFormat="1" ht="15.75" x14ac:dyDescent="0.25">
      <c r="A39" s="18" t="s">
        <v>43</v>
      </c>
      <c r="B39" s="7" t="s">
        <v>44</v>
      </c>
      <c r="C39" s="37">
        <v>13564.200000000003</v>
      </c>
    </row>
    <row r="40" spans="1:3" s="6" customFormat="1" ht="15.75" x14ac:dyDescent="0.25">
      <c r="A40" s="14"/>
      <c r="B40" s="7" t="s">
        <v>45</v>
      </c>
      <c r="C40" s="2">
        <f>SUM(C38:C39)</f>
        <v>61560.6</v>
      </c>
    </row>
    <row r="41" spans="1:3" s="6" customFormat="1" ht="15.75" x14ac:dyDescent="0.25">
      <c r="A41" s="18" t="s">
        <v>46</v>
      </c>
      <c r="B41" s="7" t="s">
        <v>47</v>
      </c>
      <c r="C41" s="2">
        <v>2963.7640000000001</v>
      </c>
    </row>
    <row r="42" spans="1:3" s="6" customFormat="1" ht="15.75" x14ac:dyDescent="0.25">
      <c r="A42" s="18" t="s">
        <v>48</v>
      </c>
      <c r="B42" s="7" t="s">
        <v>49</v>
      </c>
      <c r="C42" s="2">
        <v>1428.3200000000002</v>
      </c>
    </row>
    <row r="43" spans="1:3" s="6" customFormat="1" ht="15.75" x14ac:dyDescent="0.25">
      <c r="A43" s="18"/>
      <c r="B43" s="19" t="s">
        <v>50</v>
      </c>
      <c r="C43" s="40"/>
    </row>
    <row r="44" spans="1:3" s="6" customFormat="1" ht="15.75" x14ac:dyDescent="0.25">
      <c r="A44" s="44" t="s">
        <v>119</v>
      </c>
      <c r="B44" s="3" t="s">
        <v>51</v>
      </c>
      <c r="C44" s="37">
        <v>4341.8400000000011</v>
      </c>
    </row>
    <row r="45" spans="1:3" s="6" customFormat="1" ht="15.75" x14ac:dyDescent="0.25">
      <c r="A45" s="44" t="s">
        <v>120</v>
      </c>
      <c r="B45" s="3" t="s">
        <v>52</v>
      </c>
      <c r="C45" s="37">
        <v>3272.1599999999994</v>
      </c>
    </row>
    <row r="46" spans="1:3" s="6" customFormat="1" ht="30" x14ac:dyDescent="0.25">
      <c r="A46" s="44" t="s">
        <v>121</v>
      </c>
      <c r="B46" s="3" t="s">
        <v>53</v>
      </c>
      <c r="C46" s="37">
        <v>3185.8799999999992</v>
      </c>
    </row>
    <row r="47" spans="1:3" s="6" customFormat="1" ht="30" x14ac:dyDescent="0.25">
      <c r="A47" s="44" t="s">
        <v>122</v>
      </c>
      <c r="B47" s="3" t="s">
        <v>54</v>
      </c>
      <c r="C47" s="37">
        <v>3185.8799999999992</v>
      </c>
    </row>
    <row r="48" spans="1:3" s="6" customFormat="1" ht="45" x14ac:dyDescent="0.25">
      <c r="A48" s="44" t="s">
        <v>123</v>
      </c>
      <c r="B48" s="3" t="s">
        <v>55</v>
      </c>
      <c r="C48" s="37">
        <v>6371.7599999999984</v>
      </c>
    </row>
    <row r="49" spans="1:3" s="6" customFormat="1" ht="15.75" x14ac:dyDescent="0.25">
      <c r="A49" s="44"/>
      <c r="B49" s="7" t="s">
        <v>56</v>
      </c>
      <c r="C49" s="2">
        <f>SUM(C44:C48)</f>
        <v>20357.519999999997</v>
      </c>
    </row>
    <row r="50" spans="1:3" s="21" customFormat="1" ht="15.75" x14ac:dyDescent="0.25">
      <c r="A50" s="44"/>
      <c r="B50" s="20" t="s">
        <v>57</v>
      </c>
      <c r="C50" s="40"/>
    </row>
    <row r="51" spans="1:3" s="21" customFormat="1" ht="15.75" x14ac:dyDescent="0.25">
      <c r="A51" s="4" t="s">
        <v>58</v>
      </c>
      <c r="B51" s="7" t="s">
        <v>104</v>
      </c>
      <c r="C51" s="37">
        <v>0</v>
      </c>
    </row>
    <row r="52" spans="1:3" s="21" customFormat="1" x14ac:dyDescent="0.25">
      <c r="A52" s="4"/>
      <c r="B52" s="3" t="s">
        <v>59</v>
      </c>
      <c r="C52" s="37">
        <v>648.26</v>
      </c>
    </row>
    <row r="53" spans="1:3" s="21" customFormat="1" x14ac:dyDescent="0.25">
      <c r="A53" s="4"/>
      <c r="B53" s="3" t="s">
        <v>60</v>
      </c>
      <c r="C53" s="37">
        <v>370.31</v>
      </c>
    </row>
    <row r="54" spans="1:3" s="21" customFormat="1" x14ac:dyDescent="0.25">
      <c r="A54" s="4"/>
      <c r="B54" s="3" t="s">
        <v>61</v>
      </c>
      <c r="C54" s="37">
        <v>110.07</v>
      </c>
    </row>
    <row r="55" spans="1:3" s="21" customFormat="1" ht="31.5" x14ac:dyDescent="0.25">
      <c r="A55" s="4" t="s">
        <v>62</v>
      </c>
      <c r="B55" s="7" t="s">
        <v>105</v>
      </c>
      <c r="C55" s="37">
        <v>0</v>
      </c>
    </row>
    <row r="56" spans="1:3" s="21" customFormat="1" x14ac:dyDescent="0.25">
      <c r="A56" s="4"/>
      <c r="B56" s="3" t="s">
        <v>63</v>
      </c>
      <c r="C56" s="37">
        <v>1836.02</v>
      </c>
    </row>
    <row r="57" spans="1:3" s="21" customFormat="1" x14ac:dyDescent="0.25">
      <c r="A57" s="4"/>
      <c r="B57" s="3" t="s">
        <v>64</v>
      </c>
      <c r="C57" s="37">
        <v>20.225999999999999</v>
      </c>
    </row>
    <row r="58" spans="1:3" s="21" customFormat="1" x14ac:dyDescent="0.25">
      <c r="A58" s="4"/>
      <c r="B58" s="3" t="s">
        <v>65</v>
      </c>
      <c r="C58" s="37">
        <v>1836.02</v>
      </c>
    </row>
    <row r="59" spans="1:3" s="21" customFormat="1" x14ac:dyDescent="0.25">
      <c r="A59" s="4"/>
      <c r="B59" s="3" t="s">
        <v>66</v>
      </c>
      <c r="C59" s="37">
        <v>40.451999999999998</v>
      </c>
    </row>
    <row r="60" spans="1:3" s="21" customFormat="1" ht="31.5" x14ac:dyDescent="0.25">
      <c r="A60" s="4"/>
      <c r="B60" s="7" t="s">
        <v>67</v>
      </c>
      <c r="C60" s="37">
        <v>0</v>
      </c>
    </row>
    <row r="61" spans="1:3" s="21" customFormat="1" ht="18" x14ac:dyDescent="0.25">
      <c r="A61" s="4"/>
      <c r="B61" s="3" t="s">
        <v>97</v>
      </c>
      <c r="C61" s="37">
        <v>245.09</v>
      </c>
    </row>
    <row r="62" spans="1:3" s="21" customFormat="1" x14ac:dyDescent="0.25">
      <c r="A62" s="4"/>
      <c r="B62" s="3" t="s">
        <v>68</v>
      </c>
      <c r="C62" s="37">
        <v>269.31</v>
      </c>
    </row>
    <row r="63" spans="1:3" s="21" customFormat="1" x14ac:dyDescent="0.25">
      <c r="A63" s="4"/>
      <c r="B63" s="3" t="s">
        <v>69</v>
      </c>
      <c r="C63" s="37">
        <v>582.85500000000002</v>
      </c>
    </row>
    <row r="64" spans="1:3" s="21" customFormat="1" x14ac:dyDescent="0.25">
      <c r="A64" s="4"/>
      <c r="B64" s="3" t="s">
        <v>66</v>
      </c>
      <c r="C64" s="37">
        <v>60.677999999999997</v>
      </c>
    </row>
    <row r="65" spans="1:3" s="21" customFormat="1" x14ac:dyDescent="0.25">
      <c r="A65" s="4"/>
      <c r="B65" s="3" t="s">
        <v>70</v>
      </c>
      <c r="C65" s="37">
        <v>1836.02</v>
      </c>
    </row>
    <row r="66" spans="1:3" s="21" customFormat="1" x14ac:dyDescent="0.25">
      <c r="A66" s="4"/>
      <c r="B66" s="3" t="s">
        <v>66</v>
      </c>
      <c r="C66" s="37">
        <v>40.451999999999998</v>
      </c>
    </row>
    <row r="67" spans="1:3" s="21" customFormat="1" x14ac:dyDescent="0.25">
      <c r="A67" s="4"/>
      <c r="B67" s="3" t="s">
        <v>71</v>
      </c>
      <c r="C67" s="37">
        <v>0</v>
      </c>
    </row>
    <row r="68" spans="1:3" s="21" customFormat="1" x14ac:dyDescent="0.25">
      <c r="A68" s="4"/>
      <c r="B68" s="3" t="s">
        <v>71</v>
      </c>
      <c r="C68" s="37">
        <v>0</v>
      </c>
    </row>
    <row r="69" spans="1:3" s="21" customFormat="1" x14ac:dyDescent="0.25">
      <c r="A69" s="4"/>
      <c r="B69" s="3" t="s">
        <v>71</v>
      </c>
      <c r="C69" s="37">
        <v>0</v>
      </c>
    </row>
    <row r="70" spans="1:3" s="21" customFormat="1" ht="15.75" x14ac:dyDescent="0.25">
      <c r="A70" s="4"/>
      <c r="B70" s="22" t="s">
        <v>72</v>
      </c>
      <c r="C70" s="41">
        <v>223.56</v>
      </c>
    </row>
    <row r="71" spans="1:3" s="21" customFormat="1" ht="15.75" x14ac:dyDescent="0.25">
      <c r="A71" s="4" t="s">
        <v>73</v>
      </c>
      <c r="B71" s="7" t="s">
        <v>106</v>
      </c>
      <c r="C71" s="37">
        <v>0</v>
      </c>
    </row>
    <row r="72" spans="1:3" s="21" customFormat="1" x14ac:dyDescent="0.25">
      <c r="A72" s="4"/>
      <c r="B72" s="3" t="s">
        <v>74</v>
      </c>
      <c r="C72" s="37">
        <v>355.06799999999998</v>
      </c>
    </row>
    <row r="73" spans="1:3" s="21" customFormat="1" ht="30" x14ac:dyDescent="0.25">
      <c r="A73" s="4"/>
      <c r="B73" s="3" t="s">
        <v>75</v>
      </c>
      <c r="C73" s="37">
        <v>1292.8499999999999</v>
      </c>
    </row>
    <row r="74" spans="1:3" s="21" customFormat="1" x14ac:dyDescent="0.25">
      <c r="A74" s="4"/>
      <c r="B74" s="3" t="s">
        <v>76</v>
      </c>
      <c r="C74" s="37">
        <v>6019.5096000000003</v>
      </c>
    </row>
    <row r="75" spans="1:3" s="21" customFormat="1" x14ac:dyDescent="0.25">
      <c r="A75" s="4"/>
      <c r="B75" s="3" t="s">
        <v>77</v>
      </c>
      <c r="C75" s="37">
        <v>51.713999999999999</v>
      </c>
    </row>
    <row r="76" spans="1:3" s="21" customFormat="1" x14ac:dyDescent="0.25">
      <c r="A76" s="4"/>
      <c r="B76" s="3" t="s">
        <v>78</v>
      </c>
      <c r="C76" s="37">
        <v>581.98</v>
      </c>
    </row>
    <row r="77" spans="1:3" s="21" customFormat="1" x14ac:dyDescent="0.25">
      <c r="A77" s="4"/>
      <c r="B77" s="3" t="s">
        <v>79</v>
      </c>
      <c r="C77" s="37">
        <v>3204</v>
      </c>
    </row>
    <row r="78" spans="1:3" s="21" customFormat="1" ht="30" x14ac:dyDescent="0.25">
      <c r="A78" s="4"/>
      <c r="B78" s="3" t="s">
        <v>80</v>
      </c>
      <c r="C78" s="37">
        <v>1026.72</v>
      </c>
    </row>
    <row r="79" spans="1:3" s="21" customFormat="1" ht="30" x14ac:dyDescent="0.25">
      <c r="A79" s="4"/>
      <c r="B79" s="3" t="s">
        <v>81</v>
      </c>
      <c r="C79" s="37">
        <v>6109.4879999999994</v>
      </c>
    </row>
    <row r="80" spans="1:3" s="21" customFormat="1" x14ac:dyDescent="0.25">
      <c r="A80" s="4"/>
      <c r="B80" s="3" t="s">
        <v>82</v>
      </c>
      <c r="C80" s="37">
        <v>0</v>
      </c>
    </row>
    <row r="81" spans="1:6" s="21" customFormat="1" x14ac:dyDescent="0.25">
      <c r="A81" s="4"/>
      <c r="B81" s="3" t="s">
        <v>83</v>
      </c>
      <c r="C81" s="37">
        <v>617.04</v>
      </c>
    </row>
    <row r="82" spans="1:6" s="21" customFormat="1" ht="15.75" x14ac:dyDescent="0.25">
      <c r="A82" s="4"/>
      <c r="B82" s="7" t="s">
        <v>84</v>
      </c>
      <c r="C82" s="37">
        <v>48643.68</v>
      </c>
    </row>
    <row r="83" spans="1:6" s="21" customFormat="1" ht="15.75" x14ac:dyDescent="0.25">
      <c r="A83" s="4"/>
      <c r="B83" s="7" t="s">
        <v>85</v>
      </c>
      <c r="C83" s="37">
        <v>24321.84</v>
      </c>
    </row>
    <row r="84" spans="1:6" s="21" customFormat="1" x14ac:dyDescent="0.25">
      <c r="A84" s="4"/>
      <c r="B84" s="3" t="s">
        <v>86</v>
      </c>
      <c r="C84" s="37">
        <v>732.58</v>
      </c>
    </row>
    <row r="85" spans="1:6" s="21" customFormat="1" x14ac:dyDescent="0.25">
      <c r="A85" s="4"/>
      <c r="B85" s="3" t="s">
        <v>87</v>
      </c>
      <c r="C85" s="37">
        <v>732.58</v>
      </c>
    </row>
    <row r="86" spans="1:6" s="21" customFormat="1" x14ac:dyDescent="0.25">
      <c r="A86" s="4"/>
      <c r="B86" s="3" t="s">
        <v>88</v>
      </c>
      <c r="C86" s="37">
        <v>190.935</v>
      </c>
    </row>
    <row r="87" spans="1:6" s="21" customFormat="1" ht="15.75" x14ac:dyDescent="0.25">
      <c r="A87" s="11"/>
      <c r="B87" s="7" t="s">
        <v>89</v>
      </c>
      <c r="C87" s="2">
        <f>SUM(C51:C86)</f>
        <v>101999.3076</v>
      </c>
    </row>
    <row r="88" spans="1:6" s="21" customFormat="1" ht="16.5" thickBot="1" x14ac:dyDescent="0.3">
      <c r="A88" s="23">
        <v>10</v>
      </c>
      <c r="B88" s="24" t="s">
        <v>90</v>
      </c>
      <c r="C88" s="42">
        <v>135642</v>
      </c>
    </row>
    <row r="89" spans="1:6" s="21" customFormat="1" ht="16.5" thickBot="1" x14ac:dyDescent="0.3">
      <c r="A89" s="25">
        <v>11</v>
      </c>
      <c r="B89" s="26" t="s">
        <v>91</v>
      </c>
      <c r="C89" s="43">
        <f>C88+C87+C49+C42+C41+C40+C37+C30+C21+C12</f>
        <v>709744.04359999998</v>
      </c>
    </row>
    <row r="90" spans="1:6" s="34" customFormat="1" x14ac:dyDescent="0.25">
      <c r="A90" s="29"/>
      <c r="B90" s="30" t="s">
        <v>98</v>
      </c>
      <c r="C90" s="31">
        <v>770551.8</v>
      </c>
      <c r="D90" s="32"/>
      <c r="E90" s="33"/>
      <c r="F90" s="33"/>
    </row>
    <row r="91" spans="1:6" s="1" customFormat="1" x14ac:dyDescent="0.25">
      <c r="A91" s="29"/>
      <c r="B91" s="30" t="s">
        <v>99</v>
      </c>
      <c r="C91" s="31">
        <v>756461.57</v>
      </c>
      <c r="D91" s="35"/>
      <c r="E91" s="35"/>
      <c r="F91" s="35"/>
    </row>
    <row r="92" spans="1:6" s="1" customFormat="1" x14ac:dyDescent="0.25">
      <c r="A92" s="29"/>
      <c r="B92" s="30" t="s">
        <v>100</v>
      </c>
      <c r="C92" s="36">
        <v>52691.03</v>
      </c>
      <c r="D92" s="33"/>
      <c r="E92" s="33"/>
      <c r="F92" s="33"/>
    </row>
    <row r="93" spans="1:6" s="1" customFormat="1" x14ac:dyDescent="0.25">
      <c r="A93" s="29"/>
      <c r="B93" s="30" t="s">
        <v>125</v>
      </c>
      <c r="C93" s="36">
        <v>374497</v>
      </c>
      <c r="D93" s="33"/>
      <c r="E93" s="33"/>
      <c r="F93" s="33"/>
    </row>
    <row r="94" spans="1:6" s="1" customFormat="1" x14ac:dyDescent="0.25">
      <c r="A94" s="29"/>
      <c r="B94" s="30" t="s">
        <v>102</v>
      </c>
      <c r="C94" s="36">
        <f>C92+C91+C93-C89</f>
        <v>473905.55640000012</v>
      </c>
      <c r="D94" s="33"/>
      <c r="E94" s="33"/>
      <c r="F94" s="33"/>
    </row>
    <row r="95" spans="1:6" s="1" customFormat="1" x14ac:dyDescent="0.25">
      <c r="A95" s="29"/>
      <c r="B95" s="30" t="s">
        <v>101</v>
      </c>
      <c r="C95" s="36">
        <f>C94+C5</f>
        <v>295659.92466266669</v>
      </c>
      <c r="D95" s="33"/>
      <c r="E95" s="33"/>
      <c r="F95" s="33"/>
    </row>
  </sheetData>
  <mergeCells count="3">
    <mergeCell ref="A1:B1"/>
    <mergeCell ref="A2:B2"/>
    <mergeCell ref="A3:B3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2021-01-14T08:28:08Z</dcterms:created>
  <dcterms:modified xsi:type="dcterms:W3CDTF">2021-03-09T02:42:20Z</dcterms:modified>
</cp:coreProperties>
</file>