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Прокопенко\Отчет ЖЭК 6 2021\Чапаева\"/>
    </mc:Choice>
  </mc:AlternateContent>
  <bookViews>
    <workbookView xWindow="0" yWindow="0" windowWidth="17490" windowHeight="1101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71" i="1" l="1"/>
  <c r="C73" i="1" s="1"/>
  <c r="C78" i="1" s="1"/>
  <c r="C79" i="1" s="1"/>
  <c r="C57" i="1"/>
  <c r="C46" i="1"/>
  <c r="C42" i="1"/>
  <c r="C33" i="1"/>
  <c r="C25" i="1"/>
  <c r="C13" i="1"/>
</calcChain>
</file>

<file path=xl/sharedStrings.xml><?xml version="1.0" encoding="utf-8"?>
<sst xmlns="http://schemas.openxmlformats.org/spreadsheetml/2006/main" count="112" uniqueCount="111">
  <si>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</si>
  <si>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</si>
  <si>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</si>
  <si>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</si>
  <si>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</si>
  <si>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</si>
  <si>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</si>
  <si>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</si>
  <si>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</si>
  <si>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</si>
  <si>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</si>
  <si>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</si>
  <si>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</si>
  <si>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</si>
  <si>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</si>
  <si>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</si>
  <si>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</si>
  <si>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</si>
  <si>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</si>
  <si>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</si>
  <si>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</si>
  <si>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</si>
  <si>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</si>
  <si>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</si>
  <si>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</si>
  <si>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</si>
  <si>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</si>
  <si>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</si>
  <si>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</si>
  <si>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</si>
  <si>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</si>
  <si>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</si>
  <si>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</si>
  <si>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</si>
  <si>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</si>
  <si>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</si>
  <si>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</si>
  <si>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</si>
  <si>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</si>
  <si>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</si>
  <si>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</si>
  <si>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- ликвидация воздушных пробок в стояке отопления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</si>
  <si>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</si>
  <si>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</si>
  <si>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</si>
  <si>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центр.отопления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</si>
  <si>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</si>
  <si>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</si>
  <si>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</si>
  <si>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</si>
  <si>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</si>
  <si>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</si>
  <si>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4.5</t>
  </si>
  <si>
    <t>Ершение канализационного выпуска</t>
  </si>
  <si>
    <t xml:space="preserve"> 4.6</t>
  </si>
  <si>
    <t>Ершение кухонного стояка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</si>
  <si>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</si>
  <si>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</si>
  <si>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</si>
  <si>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</si>
  <si>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</si>
  <si>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</si>
  <si>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</si>
  <si>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</si>
  <si>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</si>
  <si>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</si>
  <si>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</si>
  <si>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</si>
  <si>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</si>
  <si>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</si>
  <si>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</si>
  <si>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</si>
  <si>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>Снятие показаний, обработка тинформации, занесение в компьютер, передача данных в ресурсоснабжающую организацию (вода)</t>
  </si>
  <si>
    <t>Снятие показаний, обработка тинформации, занесение в компьютер, передача данных в ресурсоснабжающую организацию (электроэнергия)</t>
  </si>
  <si>
    <t>Снятие показаний, обработка тинформации, занесение в компьютер, передача данных в ресурсоснабжающую организацию (тепло)</t>
  </si>
  <si>
    <t xml:space="preserve">                                    Итого по п.8</t>
  </si>
  <si>
    <t>9.Текущий ремонт (непредвиденные работы)</t>
  </si>
  <si>
    <t xml:space="preserve"> 9.2</t>
  </si>
  <si>
    <t>Текущий ремонт систем водоснабжения и водоотведения (непредвиденные работы)</t>
  </si>
  <si>
    <t>ремонт в ИТП:</t>
  </si>
  <si>
    <t>а</t>
  </si>
  <si>
    <t>смена участка трубы ВГП Ду 25*3,2</t>
  </si>
  <si>
    <t>б</t>
  </si>
  <si>
    <t>смена резьбы Ду 32мм</t>
  </si>
  <si>
    <t>в</t>
  </si>
  <si>
    <t>смена сгона Ду 32мм</t>
  </si>
  <si>
    <t>г</t>
  </si>
  <si>
    <t>смена муфты Ду 32мм</t>
  </si>
  <si>
    <t>д</t>
  </si>
  <si>
    <t>смена контргайки Ду 32мм</t>
  </si>
  <si>
    <t>е</t>
  </si>
  <si>
    <t>сварочные работы</t>
  </si>
  <si>
    <t>замена прокладок на вентиля для промывки системы отопления</t>
  </si>
  <si>
    <t xml:space="preserve"> 9.3</t>
  </si>
  <si>
    <t>Текущий ремонт конструктивных элементов (непредвиденные работы)</t>
  </si>
  <si>
    <t>открытие продухов</t>
  </si>
  <si>
    <t>окраска МАФ (скамеек, урн  МАЙ-ИЮНЬ)</t>
  </si>
  <si>
    <t xml:space="preserve">                                    Итого по п.9</t>
  </si>
  <si>
    <t xml:space="preserve"> 10.</t>
  </si>
  <si>
    <t>Управление многоквартирным домом</t>
  </si>
  <si>
    <t xml:space="preserve">     Итого сумма затрат по дому</t>
  </si>
  <si>
    <t>по управлению и обслуживанию</t>
  </si>
  <si>
    <t>МКД по ул.Чапаева 6</t>
  </si>
  <si>
    <t xml:space="preserve">Отчет за 2021г </t>
  </si>
  <si>
    <t>результат на 01.01.2021 г. ("+"- экономия, "-" - перерасход)</t>
  </si>
  <si>
    <t>Итого оплачено населением</t>
  </si>
  <si>
    <t>Результат накоплением "+" - экономия "-" - перерасход</t>
  </si>
  <si>
    <t>Результат за 2021 год "+" - экономия "-" - перерасход</t>
  </si>
  <si>
    <t>Дополнительные средства:план</t>
  </si>
  <si>
    <t>Дополнительные средства:фактически поступило</t>
  </si>
  <si>
    <t>Начислено населению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</si>
</sst>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6">
    <xf numFmtId="0" fontId="0" fillId="0" borderId="0" xfId="0"/>
    <xf numFmtId="0" fontId="1" fillId="0" borderId="0" xfId="0" applyFont="1" applyFill="1" applyAlignment="1">
      <alignment wrapText="1"/>
    </xf>
    <xf numFmtId="0" fontId="2" fillId="0" borderId="0" xfId="0" applyFont="1" applyFill="1"/>
    <xf numFmtId="0" fontId="6" fillId="0" borderId="0" xfId="0" applyFont="1" applyFill="1"/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6" fillId="0" borderId="0" xfId="0" applyFont="1" applyFill="1" applyAlignment="1">
      <alignment wrapText="1"/>
    </xf>
    <xf numFmtId="0" fontId="4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wrapText="1"/>
    </xf>
    <xf numFmtId="2" fontId="7" fillId="0" borderId="1" xfId="0" applyNumberFormat="1" applyFont="1" applyFill="1" applyBorder="1"/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wrapText="1"/>
    </xf>
    <xf numFmtId="0" fontId="4" fillId="0" borderId="1" xfId="0" applyNumberFormat="1" applyFont="1" applyFill="1" applyBorder="1" applyAlignment="1">
      <alignment wrapText="1"/>
    </xf>
    <xf numFmtId="2" fontId="4" fillId="0" borderId="1" xfId="0" applyNumberFormat="1" applyFont="1" applyFill="1" applyBorder="1" applyAlignment="1">
      <alignment wrapText="1"/>
    </xf>
    <xf numFmtId="16" fontId="4" fillId="0" borderId="1" xfId="0" applyNumberFormat="1" applyFont="1" applyFill="1" applyBorder="1" applyAlignment="1">
      <alignment wrapText="1"/>
    </xf>
    <xf numFmtId="2" fontId="7" fillId="0" borderId="1" xfId="0" applyNumberFormat="1" applyFont="1" applyFill="1" applyBorder="1" applyAlignment="1">
      <alignment wrapText="1"/>
    </xf>
    <xf numFmtId="0" fontId="4" fillId="0" borderId="1" xfId="0" applyNumberFormat="1" applyFont="1" applyFill="1" applyBorder="1"/>
    <xf numFmtId="2" fontId="4" fillId="0" borderId="1" xfId="0" applyNumberFormat="1" applyFont="1" applyFill="1" applyBorder="1"/>
    <xf numFmtId="0" fontId="7" fillId="0" borderId="1" xfId="0" applyNumberFormat="1" applyFont="1" applyFill="1" applyBorder="1" applyAlignment="1">
      <alignment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/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8" fillId="0" borderId="1" xfId="0" applyFont="1" applyFill="1" applyBorder="1" applyAlignment="1">
      <alignment horizontal="center"/>
    </xf>
    <xf numFmtId="0" fontId="1" fillId="0" borderId="1" xfId="1" applyFont="1" applyBorder="1" applyAlignment="1">
      <alignment horizontal="center"/>
    </xf>
    <xf numFmtId="0" fontId="9" fillId="0" borderId="1" xfId="1" applyFont="1" applyBorder="1"/>
    <xf numFmtId="2" fontId="9" fillId="0" borderId="1" xfId="1" applyNumberFormat="1" applyFont="1" applyFill="1" applyBorder="1" applyAlignment="1"/>
    <xf numFmtId="0" fontId="10" fillId="0" borderId="0" xfId="0" applyFont="1" applyFill="1" applyBorder="1"/>
    <xf numFmtId="0" fontId="3" fillId="0" borderId="1" xfId="1" applyFont="1" applyBorder="1" applyAlignment="1">
      <alignment horizontal="center" wrapText="1"/>
    </xf>
    <xf numFmtId="2" fontId="9" fillId="0" borderId="1" xfId="1" applyNumberFormat="1" applyFont="1" applyBorder="1" applyAlignment="1">
      <alignment wrapText="1"/>
    </xf>
    <xf numFmtId="0" fontId="10" fillId="0" borderId="0" xfId="0" applyFont="1" applyFill="1" applyAlignment="1">
      <alignment horizontal="center" wrapText="1"/>
    </xf>
    <xf numFmtId="0" fontId="10" fillId="0" borderId="0" xfId="0" applyFont="1" applyFill="1" applyAlignment="1">
      <alignment wrapText="1"/>
    </xf>
    <xf numFmtId="0" fontId="5" fillId="0" borderId="0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3"/>
  <sheetViews>
    <sheetView tabSelected="1" workbookViewId="0">
      <selection activeCell="C76" sqref="C76"/>
    </sheetView>
  </sheetViews>
  <sheetFormatPr defaultColWidth="9.140625" defaultRowHeight="12.75" x14ac:dyDescent="0.2"/>
  <cols>
    <col min="1" max="1" width="6.5703125" style="1" customWidth="1"/>
    <col min="2" max="2" width="78.140625" style="1" customWidth="1"/>
    <col min="3" max="3" width="13" style="1" customWidth="1"/>
    <col min="4" max="200" width="9.140625" style="1" customWidth="1"/>
    <col min="201" max="201" width="4" style="1" customWidth="1"/>
    <col min="202" max="202" width="49.5703125" style="1" customWidth="1"/>
    <col min="203" max="203" width="8.42578125" style="1" customWidth="1"/>
    <col min="204" max="204" width="7.28515625" style="1" customWidth="1"/>
    <col min="205" max="205" width="8.140625" style="1" customWidth="1"/>
    <col min="206" max="206" width="6.85546875" style="1" customWidth="1"/>
    <col min="207" max="207" width="9" style="1" customWidth="1"/>
    <col min="208" max="208" width="8.85546875" style="1" customWidth="1"/>
    <col min="209" max="225" width="9.7109375" style="1" customWidth="1"/>
    <col min="226" max="16384" width="9.140625" style="1"/>
  </cols>
  <sheetData>
    <row r="1" spans="1:3" s="3" customFormat="1" ht="15.75" x14ac:dyDescent="0.25">
      <c r="A1" s="35" t="s">
        <v>103</v>
      </c>
      <c r="B1" s="35"/>
    </row>
    <row r="2" spans="1:3" s="3" customFormat="1" ht="12.75" customHeight="1" x14ac:dyDescent="0.25">
      <c r="A2" s="35" t="s">
        <v>101</v>
      </c>
      <c r="B2" s="35"/>
    </row>
    <row r="3" spans="1:3" s="3" customFormat="1" ht="15.75" x14ac:dyDescent="0.25">
      <c r="A3" s="35" t="s">
        <v>102</v>
      </c>
      <c r="B3" s="35"/>
    </row>
    <row r="4" spans="1:3" s="3" customFormat="1" ht="15.75" x14ac:dyDescent="0.25">
      <c r="A4" s="4"/>
      <c r="B4" s="4"/>
    </row>
    <row r="5" spans="1:3" s="5" customFormat="1" ht="15.75" x14ac:dyDescent="0.25">
      <c r="A5" s="7"/>
      <c r="B5" s="8" t="s">
        <v>104</v>
      </c>
      <c r="C5" s="9">
        <v>-12342.432320000018</v>
      </c>
    </row>
    <row r="6" spans="1:3" s="6" customFormat="1" ht="15.75" x14ac:dyDescent="0.25">
      <c r="A6" s="10"/>
      <c r="B6" s="8" t="s">
        <v>0</v>
      </c>
      <c r="C6" s="11"/>
    </row>
    <row r="7" spans="1:3" ht="15.75" x14ac:dyDescent="0.25">
      <c r="A7" s="12" t="s">
        <v>1</v>
      </c>
      <c r="B7" s="11" t="s">
        <v>2</v>
      </c>
      <c r="C7" s="11"/>
    </row>
    <row r="8" spans="1:3" ht="24" customHeight="1" x14ac:dyDescent="0.25">
      <c r="A8" s="12"/>
      <c r="B8" s="11" t="s">
        <v>3</v>
      </c>
      <c r="C8" s="13">
        <v>4516.5120000000006</v>
      </c>
    </row>
    <row r="9" spans="1:3" ht="15.75" x14ac:dyDescent="0.25">
      <c r="A9" s="14" t="s">
        <v>4</v>
      </c>
      <c r="B9" s="11" t="s">
        <v>5</v>
      </c>
      <c r="C9" s="13">
        <v>0</v>
      </c>
    </row>
    <row r="10" spans="1:3" ht="15.75" x14ac:dyDescent="0.25">
      <c r="A10" s="12"/>
      <c r="B10" s="11" t="s">
        <v>3</v>
      </c>
      <c r="C10" s="13">
        <v>5321.9040000000014</v>
      </c>
    </row>
    <row r="11" spans="1:3" ht="47.25" x14ac:dyDescent="0.25">
      <c r="A11" s="12" t="s">
        <v>6</v>
      </c>
      <c r="B11" s="11" t="s">
        <v>7</v>
      </c>
      <c r="C11" s="13">
        <v>526.71559999999999</v>
      </c>
    </row>
    <row r="12" spans="1:3" ht="23.25" customHeight="1" x14ac:dyDescent="0.25">
      <c r="A12" s="12" t="s">
        <v>8</v>
      </c>
      <c r="B12" s="11" t="s">
        <v>9</v>
      </c>
      <c r="C12" s="13">
        <v>52.364000000000004</v>
      </c>
    </row>
    <row r="13" spans="1:3" ht="15.75" x14ac:dyDescent="0.25">
      <c r="A13" s="12"/>
      <c r="B13" s="8" t="s">
        <v>10</v>
      </c>
      <c r="C13" s="15">
        <f>SUM(C8:C12)</f>
        <v>10417.4956</v>
      </c>
    </row>
    <row r="14" spans="1:3" ht="31.5" x14ac:dyDescent="0.25">
      <c r="A14" s="12" t="s">
        <v>11</v>
      </c>
      <c r="B14" s="8" t="s">
        <v>12</v>
      </c>
      <c r="C14" s="13"/>
    </row>
    <row r="15" spans="1:3" ht="15.75" x14ac:dyDescent="0.25">
      <c r="A15" s="12" t="s">
        <v>13</v>
      </c>
      <c r="B15" s="11" t="s">
        <v>14</v>
      </c>
      <c r="C15" s="13">
        <v>777.18900000000019</v>
      </c>
    </row>
    <row r="16" spans="1:3" ht="15.75" x14ac:dyDescent="0.25">
      <c r="A16" s="12" t="s">
        <v>15</v>
      </c>
      <c r="B16" s="11" t="s">
        <v>16</v>
      </c>
      <c r="C16" s="13">
        <v>0</v>
      </c>
    </row>
    <row r="17" spans="1:3" ht="15.75" x14ac:dyDescent="0.25">
      <c r="A17" s="12" t="s">
        <v>17</v>
      </c>
      <c r="B17" s="11" t="s">
        <v>18</v>
      </c>
      <c r="C17" s="13">
        <v>0</v>
      </c>
    </row>
    <row r="18" spans="1:3" ht="15.75" x14ac:dyDescent="0.25">
      <c r="A18" s="12" t="s">
        <v>19</v>
      </c>
      <c r="B18" s="11" t="s">
        <v>20</v>
      </c>
      <c r="C18" s="13">
        <v>609.65999999999985</v>
      </c>
    </row>
    <row r="19" spans="1:3" ht="15.75" x14ac:dyDescent="0.25">
      <c r="A19" s="12" t="s">
        <v>21</v>
      </c>
      <c r="B19" s="11" t="s">
        <v>22</v>
      </c>
      <c r="C19" s="13">
        <v>555.45000000000005</v>
      </c>
    </row>
    <row r="20" spans="1:3" ht="15.75" x14ac:dyDescent="0.25">
      <c r="A20" s="12" t="s">
        <v>23</v>
      </c>
      <c r="B20" s="11" t="s">
        <v>24</v>
      </c>
      <c r="C20" s="13">
        <v>170.17</v>
      </c>
    </row>
    <row r="21" spans="1:3" ht="15.75" x14ac:dyDescent="0.25">
      <c r="A21" s="12" t="s">
        <v>25</v>
      </c>
      <c r="B21" s="11" t="s">
        <v>26</v>
      </c>
      <c r="C21" s="13">
        <v>591.87799999999993</v>
      </c>
    </row>
    <row r="22" spans="1:3" ht="31.5" x14ac:dyDescent="0.25">
      <c r="A22" s="12" t="s">
        <v>27</v>
      </c>
      <c r="B22" s="11" t="s">
        <v>28</v>
      </c>
      <c r="C22" s="13">
        <v>55.86</v>
      </c>
    </row>
    <row r="23" spans="1:3" ht="31.5" x14ac:dyDescent="0.25">
      <c r="A23" s="12" t="s">
        <v>29</v>
      </c>
      <c r="B23" s="11" t="s">
        <v>30</v>
      </c>
      <c r="C23" s="13">
        <v>1546.578</v>
      </c>
    </row>
    <row r="24" spans="1:3" ht="15.75" x14ac:dyDescent="0.25">
      <c r="A24" s="12" t="s">
        <v>31</v>
      </c>
      <c r="B24" s="11" t="s">
        <v>32</v>
      </c>
      <c r="C24" s="13">
        <v>0</v>
      </c>
    </row>
    <row r="25" spans="1:3" ht="15.75" x14ac:dyDescent="0.25">
      <c r="A25" s="12"/>
      <c r="B25" s="8" t="s">
        <v>33</v>
      </c>
      <c r="C25" s="15">
        <f>SUM(C15:C24)</f>
        <v>4306.7849999999999</v>
      </c>
    </row>
    <row r="26" spans="1:3" ht="15.75" x14ac:dyDescent="0.25">
      <c r="A26" s="12"/>
      <c r="B26" s="8" t="s">
        <v>34</v>
      </c>
      <c r="C26" s="13"/>
    </row>
    <row r="27" spans="1:3" ht="31.5" x14ac:dyDescent="0.25">
      <c r="A27" s="12" t="s">
        <v>35</v>
      </c>
      <c r="B27" s="11" t="s">
        <v>36</v>
      </c>
      <c r="C27" s="13">
        <v>0</v>
      </c>
    </row>
    <row r="28" spans="1:3" s="2" customFormat="1" ht="15.75" x14ac:dyDescent="0.25">
      <c r="A28" s="16"/>
      <c r="B28" s="11" t="s">
        <v>37</v>
      </c>
      <c r="C28" s="17">
        <v>4767.1100000000006</v>
      </c>
    </row>
    <row r="29" spans="1:3" s="2" customFormat="1" ht="15.75" x14ac:dyDescent="0.25">
      <c r="A29" s="16"/>
      <c r="B29" s="11" t="s">
        <v>38</v>
      </c>
      <c r="C29" s="17">
        <v>4199.8600000000006</v>
      </c>
    </row>
    <row r="30" spans="1:3" s="2" customFormat="1" ht="15.75" x14ac:dyDescent="0.25">
      <c r="A30" s="16"/>
      <c r="B30" s="11" t="s">
        <v>39</v>
      </c>
      <c r="C30" s="17">
        <v>2221.7600000000002</v>
      </c>
    </row>
    <row r="31" spans="1:3" s="2" customFormat="1" ht="15.75" x14ac:dyDescent="0.25">
      <c r="A31" s="16"/>
      <c r="B31" s="11" t="s">
        <v>40</v>
      </c>
      <c r="C31" s="17">
        <v>154.57999999999998</v>
      </c>
    </row>
    <row r="32" spans="1:3" s="2" customFormat="1" ht="15.75" x14ac:dyDescent="0.25">
      <c r="A32" s="16"/>
      <c r="B32" s="11" t="s">
        <v>41</v>
      </c>
      <c r="C32" s="17">
        <v>302.88</v>
      </c>
    </row>
    <row r="33" spans="1:3" ht="15.75" x14ac:dyDescent="0.25">
      <c r="A33" s="12"/>
      <c r="B33" s="8" t="s">
        <v>42</v>
      </c>
      <c r="C33" s="15">
        <f>SUM(C27:C32)</f>
        <v>11646.19</v>
      </c>
    </row>
    <row r="34" spans="1:3" ht="15.75" x14ac:dyDescent="0.25">
      <c r="A34" s="12"/>
      <c r="B34" s="11"/>
      <c r="C34" s="13"/>
    </row>
    <row r="35" spans="1:3" ht="15.75" x14ac:dyDescent="0.25">
      <c r="A35" s="12"/>
      <c r="B35" s="8" t="s">
        <v>43</v>
      </c>
      <c r="C35" s="13"/>
    </row>
    <row r="36" spans="1:3" ht="15.75" x14ac:dyDescent="0.25">
      <c r="A36" s="12" t="s">
        <v>44</v>
      </c>
      <c r="B36" s="11" t="s">
        <v>45</v>
      </c>
      <c r="C36" s="13">
        <v>2318.2560000000003</v>
      </c>
    </row>
    <row r="37" spans="1:3" ht="15.75" x14ac:dyDescent="0.25">
      <c r="A37" s="12" t="s">
        <v>46</v>
      </c>
      <c r="B37" s="11" t="s">
        <v>47</v>
      </c>
      <c r="C37" s="13">
        <v>0</v>
      </c>
    </row>
    <row r="38" spans="1:3" ht="15.75" x14ac:dyDescent="0.25">
      <c r="A38" s="12" t="s">
        <v>48</v>
      </c>
      <c r="B38" s="11" t="s">
        <v>49</v>
      </c>
      <c r="C38" s="13">
        <v>3909.2160000000003</v>
      </c>
    </row>
    <row r="39" spans="1:3" ht="31.5" x14ac:dyDescent="0.25">
      <c r="A39" s="12" t="s">
        <v>50</v>
      </c>
      <c r="B39" s="11" t="s">
        <v>51</v>
      </c>
      <c r="C39" s="13">
        <v>1545.5040000000001</v>
      </c>
    </row>
    <row r="40" spans="1:3" ht="15.75" x14ac:dyDescent="0.25">
      <c r="A40" s="12" t="s">
        <v>52</v>
      </c>
      <c r="B40" s="11" t="s">
        <v>53</v>
      </c>
      <c r="C40" s="13">
        <v>0</v>
      </c>
    </row>
    <row r="41" spans="1:3" ht="15.75" x14ac:dyDescent="0.25">
      <c r="A41" s="12" t="s">
        <v>54</v>
      </c>
      <c r="B41" s="11" t="s">
        <v>55</v>
      </c>
      <c r="C41" s="13">
        <v>0</v>
      </c>
    </row>
    <row r="42" spans="1:3" ht="15.75" x14ac:dyDescent="0.25">
      <c r="A42" s="12"/>
      <c r="B42" s="8" t="s">
        <v>56</v>
      </c>
      <c r="C42" s="15">
        <f>SUM(C36:C41)</f>
        <v>7772.9760000000006</v>
      </c>
    </row>
    <row r="43" spans="1:3" ht="15.75" x14ac:dyDescent="0.25">
      <c r="A43" s="12"/>
      <c r="B43" s="8" t="s">
        <v>57</v>
      </c>
      <c r="C43" s="13"/>
    </row>
    <row r="44" spans="1:3" ht="31.5" x14ac:dyDescent="0.25">
      <c r="A44" s="12" t="s">
        <v>58</v>
      </c>
      <c r="B44" s="11" t="s">
        <v>59</v>
      </c>
      <c r="C44" s="13">
        <v>4318.3200000000006</v>
      </c>
    </row>
    <row r="45" spans="1:3" ht="15.75" x14ac:dyDescent="0.25">
      <c r="A45" s="12" t="s">
        <v>60</v>
      </c>
      <c r="B45" s="11" t="s">
        <v>61</v>
      </c>
      <c r="C45" s="13">
        <v>1227.3120000000004</v>
      </c>
    </row>
    <row r="46" spans="1:3" ht="15.75" x14ac:dyDescent="0.25">
      <c r="A46" s="12"/>
      <c r="B46" s="8" t="s">
        <v>62</v>
      </c>
      <c r="C46" s="15">
        <f>SUM(C44:C45)</f>
        <v>5545.6320000000014</v>
      </c>
    </row>
    <row r="47" spans="1:3" ht="15.75" x14ac:dyDescent="0.25">
      <c r="A47" s="12"/>
      <c r="B47" s="11"/>
      <c r="C47" s="15"/>
    </row>
    <row r="48" spans="1:3" ht="15.75" x14ac:dyDescent="0.25">
      <c r="A48" s="18" t="s">
        <v>63</v>
      </c>
      <c r="B48" s="11" t="s">
        <v>64</v>
      </c>
      <c r="C48" s="15">
        <v>664.26400000000001</v>
      </c>
    </row>
    <row r="49" spans="1:3" ht="15.75" x14ac:dyDescent="0.25">
      <c r="A49" s="18" t="s">
        <v>65</v>
      </c>
      <c r="B49" s="11" t="s">
        <v>66</v>
      </c>
      <c r="C49" s="15">
        <v>641.09199999999998</v>
      </c>
    </row>
    <row r="50" spans="1:3" ht="15.75" x14ac:dyDescent="0.25">
      <c r="A50" s="12"/>
      <c r="B50" s="11"/>
      <c r="C50" s="13"/>
    </row>
    <row r="51" spans="1:3" ht="15.75" x14ac:dyDescent="0.25">
      <c r="A51" s="12"/>
      <c r="B51" s="8" t="s">
        <v>67</v>
      </c>
      <c r="C51" s="13"/>
    </row>
    <row r="52" spans="1:3" ht="15.75" x14ac:dyDescent="0.25">
      <c r="A52" s="12" t="s">
        <v>68</v>
      </c>
      <c r="B52" s="11" t="s">
        <v>69</v>
      </c>
      <c r="C52" s="13">
        <v>3390</v>
      </c>
    </row>
    <row r="53" spans="1:3" ht="15.75" x14ac:dyDescent="0.25">
      <c r="A53" s="12" t="s">
        <v>70</v>
      </c>
      <c r="B53" s="11" t="s">
        <v>71</v>
      </c>
      <c r="C53" s="13">
        <v>4498.2</v>
      </c>
    </row>
    <row r="54" spans="1:3" ht="40.5" customHeight="1" x14ac:dyDescent="0.25">
      <c r="A54" s="19"/>
      <c r="B54" s="20" t="s">
        <v>72</v>
      </c>
      <c r="C54" s="13">
        <v>3300.6000000000008</v>
      </c>
    </row>
    <row r="55" spans="1:3" ht="40.5" customHeight="1" x14ac:dyDescent="0.25">
      <c r="A55" s="19"/>
      <c r="B55" s="20" t="s">
        <v>73</v>
      </c>
      <c r="C55" s="13">
        <v>3300.6000000000008</v>
      </c>
    </row>
    <row r="56" spans="1:3" ht="40.5" customHeight="1" x14ac:dyDescent="0.25">
      <c r="A56" s="19"/>
      <c r="B56" s="20" t="s">
        <v>74</v>
      </c>
      <c r="C56" s="13">
        <v>3300.6000000000008</v>
      </c>
    </row>
    <row r="57" spans="1:3" ht="15.75" x14ac:dyDescent="0.25">
      <c r="A57" s="12"/>
      <c r="B57" s="8" t="s">
        <v>75</v>
      </c>
      <c r="C57" s="15">
        <f>SUM(C52:C56)</f>
        <v>17790.000000000004</v>
      </c>
    </row>
    <row r="58" spans="1:3" ht="15.75" x14ac:dyDescent="0.25">
      <c r="A58" s="12"/>
      <c r="B58" s="8" t="s">
        <v>76</v>
      </c>
      <c r="C58" s="13"/>
    </row>
    <row r="59" spans="1:3" ht="31.5" x14ac:dyDescent="0.25">
      <c r="A59" s="12" t="s">
        <v>77</v>
      </c>
      <c r="B59" s="11" t="s">
        <v>78</v>
      </c>
      <c r="C59" s="13">
        <v>0</v>
      </c>
    </row>
    <row r="60" spans="1:3" ht="15.75" x14ac:dyDescent="0.25">
      <c r="A60" s="22"/>
      <c r="B60" s="23" t="s">
        <v>79</v>
      </c>
      <c r="C60" s="13">
        <v>0</v>
      </c>
    </row>
    <row r="61" spans="1:3" ht="15.75" x14ac:dyDescent="0.25">
      <c r="A61" s="22" t="s">
        <v>80</v>
      </c>
      <c r="B61" s="24" t="s">
        <v>81</v>
      </c>
      <c r="C61" s="13">
        <v>439.47899999999998</v>
      </c>
    </row>
    <row r="62" spans="1:3" ht="15.75" x14ac:dyDescent="0.25">
      <c r="A62" s="22" t="s">
        <v>82</v>
      </c>
      <c r="B62" s="25" t="s">
        <v>83</v>
      </c>
      <c r="C62" s="13">
        <v>190.83</v>
      </c>
    </row>
    <row r="63" spans="1:3" ht="15.75" x14ac:dyDescent="0.25">
      <c r="A63" s="22" t="s">
        <v>84</v>
      </c>
      <c r="B63" s="25" t="s">
        <v>85</v>
      </c>
      <c r="C63" s="13">
        <v>647.88</v>
      </c>
    </row>
    <row r="64" spans="1:3" ht="15.75" x14ac:dyDescent="0.25">
      <c r="A64" s="22" t="s">
        <v>86</v>
      </c>
      <c r="B64" s="25" t="s">
        <v>87</v>
      </c>
      <c r="C64" s="13">
        <v>283.77999999999997</v>
      </c>
    </row>
    <row r="65" spans="1:3" ht="15.75" x14ac:dyDescent="0.25">
      <c r="A65" s="22" t="s">
        <v>88</v>
      </c>
      <c r="B65" s="25" t="s">
        <v>89</v>
      </c>
      <c r="C65" s="13">
        <v>70.400000000000006</v>
      </c>
    </row>
    <row r="66" spans="1:3" ht="15.75" x14ac:dyDescent="0.25">
      <c r="A66" s="22" t="s">
        <v>90</v>
      </c>
      <c r="B66" s="25" t="s">
        <v>91</v>
      </c>
      <c r="C66" s="13">
        <v>995.22</v>
      </c>
    </row>
    <row r="67" spans="1:3" ht="15.75" x14ac:dyDescent="0.25">
      <c r="A67" s="26"/>
      <c r="B67" s="25" t="s">
        <v>92</v>
      </c>
      <c r="C67" s="13">
        <v>130.22</v>
      </c>
    </row>
    <row r="68" spans="1:3" ht="15.75" x14ac:dyDescent="0.25">
      <c r="A68" s="12" t="s">
        <v>93</v>
      </c>
      <c r="B68" s="11" t="s">
        <v>94</v>
      </c>
      <c r="C68" s="13">
        <v>0</v>
      </c>
    </row>
    <row r="69" spans="1:3" ht="15.75" x14ac:dyDescent="0.25">
      <c r="A69" s="22"/>
      <c r="B69" s="21" t="s">
        <v>95</v>
      </c>
      <c r="C69" s="13">
        <v>332.56</v>
      </c>
    </row>
    <row r="70" spans="1:3" ht="15.75" x14ac:dyDescent="0.25">
      <c r="A70" s="22"/>
      <c r="B70" s="21" t="s">
        <v>96</v>
      </c>
      <c r="C70" s="13">
        <v>384.99200000000002</v>
      </c>
    </row>
    <row r="71" spans="1:3" ht="15.75" x14ac:dyDescent="0.25">
      <c r="A71" s="12"/>
      <c r="B71" s="8" t="s">
        <v>97</v>
      </c>
      <c r="C71" s="15">
        <f>SUM(C59:C70)</f>
        <v>3475.3609999999999</v>
      </c>
    </row>
    <row r="72" spans="1:3" ht="15.75" x14ac:dyDescent="0.25">
      <c r="A72" s="18" t="s">
        <v>98</v>
      </c>
      <c r="B72" s="11" t="s">
        <v>99</v>
      </c>
      <c r="C72" s="15">
        <v>12227.663999999999</v>
      </c>
    </row>
    <row r="73" spans="1:3" ht="15.75" x14ac:dyDescent="0.25">
      <c r="A73" s="11"/>
      <c r="B73" s="8" t="s">
        <v>100</v>
      </c>
      <c r="C73" s="15">
        <f>C13+C25+C33+C42+C46+C48+C49+C57+C71+C72</f>
        <v>74487.459600000002</v>
      </c>
    </row>
    <row r="74" spans="1:3" ht="15.75" x14ac:dyDescent="0.25">
      <c r="A74" s="11"/>
      <c r="B74" s="8" t="s">
        <v>110</v>
      </c>
      <c r="C74" s="15">
        <v>82411.679999999993</v>
      </c>
    </row>
    <row r="75" spans="1:3" s="30" customFormat="1" ht="15" x14ac:dyDescent="0.25">
      <c r="A75" s="27"/>
      <c r="B75" s="28" t="s">
        <v>105</v>
      </c>
      <c r="C75" s="29">
        <v>81632</v>
      </c>
    </row>
    <row r="76" spans="1:3" s="30" customFormat="1" ht="15" x14ac:dyDescent="0.25">
      <c r="A76" s="27"/>
      <c r="B76" s="28" t="s">
        <v>108</v>
      </c>
      <c r="C76" s="29">
        <v>30024</v>
      </c>
    </row>
    <row r="77" spans="1:3" s="30" customFormat="1" ht="15" x14ac:dyDescent="0.25">
      <c r="A77" s="27"/>
      <c r="B77" s="28" t="s">
        <v>109</v>
      </c>
      <c r="C77" s="29">
        <v>32723.03</v>
      </c>
    </row>
    <row r="78" spans="1:3" s="30" customFormat="1" ht="15" x14ac:dyDescent="0.25">
      <c r="A78" s="31"/>
      <c r="B78" s="28" t="s">
        <v>107</v>
      </c>
      <c r="C78" s="32">
        <f>C75+C77-C73</f>
        <v>39867.570399999997</v>
      </c>
    </row>
    <row r="79" spans="1:3" s="30" customFormat="1" ht="15" x14ac:dyDescent="0.25">
      <c r="A79" s="31"/>
      <c r="B79" s="28" t="s">
        <v>106</v>
      </c>
      <c r="C79" s="32">
        <f>C5+C78</f>
        <v>27525.138079999979</v>
      </c>
    </row>
    <row r="80" spans="1:3" s="34" customFormat="1" ht="14.25" x14ac:dyDescent="0.2">
      <c r="A80" s="33"/>
    </row>
    <row r="81" spans="1:1" s="34" customFormat="1" ht="14.25" x14ac:dyDescent="0.2">
      <c r="A81" s="33"/>
    </row>
    <row r="82" spans="1:1" s="34" customFormat="1" ht="14.25" x14ac:dyDescent="0.2">
      <c r="A82" s="33"/>
    </row>
    <row r="83" spans="1:1" s="34" customFormat="1" ht="14.25" x14ac:dyDescent="0.2">
      <c r="A83" s="33"/>
    </row>
  </sheetData>
  <mergeCells count="3">
    <mergeCell ref="A1:B1"/>
    <mergeCell ref="A2:B2"/>
    <mergeCell ref="A3:B3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2022-03-11T06:47:24Z</dcterms:created>
  <dcterms:modified xsi:type="dcterms:W3CDTF">2022-03-15T03:37:45Z</dcterms:modified>
</cp:coreProperties>
</file>