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7496" windowHeight="1101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130" i="1"/>
  <c r="C132"/>
  <c r="C151"/>
  <c r="C152"/>
  <c r="C79"/>
  <c r="C70"/>
  <c r="C66"/>
  <c r="C59"/>
  <c r="C51"/>
  <c r="C39"/>
</calcChain>
</file>

<file path=xl/sharedStrings.xml><?xml version="1.0" encoding="utf-8"?>
<sst xmlns="http://schemas.openxmlformats.org/spreadsheetml/2006/main" count="177" uniqueCount="173">
  <si>
    <t>Перечень,периодичность работ, размер финансирования и размер платы</t>
  </si>
  <si>
    <r>
      <t xml:space="preserve">                 за жилое помещение  на  </t>
    </r>
    <r>
      <rPr>
        <b/>
        <sz val="10"/>
        <rFont val="Arial"/>
        <family val="2"/>
        <charset val="204"/>
      </rPr>
      <t>2019</t>
    </r>
    <r>
      <rPr>
        <sz val="10"/>
        <rFont val="Arial"/>
        <family val="2"/>
        <charset val="204"/>
      </rPr>
      <t xml:space="preserve">  МКД   по адресу:</t>
    </r>
  </si>
  <si>
    <t>Д.Пролетариата, 12</t>
  </si>
  <si>
    <t>Натуральные показатели и технические характеристики</t>
  </si>
  <si>
    <t>Общая площадь жилых помещений</t>
  </si>
  <si>
    <t>Уборочная площадь элементов лестничных клеток</t>
  </si>
  <si>
    <t>Уборочная площадь лестничных клеток</t>
  </si>
  <si>
    <t xml:space="preserve"> -нижних 2-х этажей</t>
  </si>
  <si>
    <t xml:space="preserve"> - выше 2-го этажа</t>
  </si>
  <si>
    <t>Численность проживающих людей</t>
  </si>
  <si>
    <t>Площадь чердаков (очистка от мусора)</t>
  </si>
  <si>
    <t>Площадь подвала</t>
  </si>
  <si>
    <t>Площадь кровли (, очистка снега,сбивание сосулей)</t>
  </si>
  <si>
    <t>Площадь придомовой территории (ручная уборка лето)</t>
  </si>
  <si>
    <t>Площадь придомовой территории (ручная уборка подметание зима)</t>
  </si>
  <si>
    <t>Площадь проездов (механизированная уборка)</t>
  </si>
  <si>
    <t>Площадь для очистки от наледи и льда</t>
  </si>
  <si>
    <t xml:space="preserve">Количество общедомовых приборов учета тепла </t>
  </si>
  <si>
    <t>Количество общедомовых приборов учета воды</t>
  </si>
  <si>
    <t>Норматив накопления твердых бытовых отходов на 1 чел в месяц</t>
  </si>
  <si>
    <t xml:space="preserve">Площадь газонов, (м2) </t>
  </si>
  <si>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</si>
  <si>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</si>
  <si>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</si>
  <si>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</si>
  <si>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</si>
  <si>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</si>
  <si>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</si>
  <si>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</si>
  <si>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</si>
  <si>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</si>
  <si>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>Мытье окон (в п.1.3)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</si>
  <si>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</si>
  <si>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</si>
  <si>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</si>
  <si>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</si>
  <si>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</si>
  <si>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</si>
  <si>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</si>
  <si>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</si>
  <si>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</si>
  <si>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</si>
  <si>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</si>
  <si>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</si>
  <si>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</si>
  <si>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</si>
  <si>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</si>
  <si>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</si>
  <si>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</si>
  <si>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</si>
  <si>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</si>
  <si>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</si>
  <si>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</si>
  <si>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</si>
  <si>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</si>
  <si>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</si>
  <si>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</si>
  <si>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</si>
  <si>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</si>
  <si>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</si>
  <si>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</si>
  <si>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</si>
  <si>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>Замена ламп освещения подъездов,подвалов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</si>
  <si>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</si>
  <si>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</si>
  <si>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</si>
  <si>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</si>
  <si>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</si>
  <si>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</si>
  <si>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</si>
  <si>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</si>
  <si>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</si>
  <si>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ВиК</t>
  </si>
  <si>
    <t xml:space="preserve"> 4.5</t>
  </si>
  <si>
    <t>Ершение канализационного выпуска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</si>
  <si>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</si>
  <si>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</si>
  <si>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</si>
  <si>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</si>
  <si>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</si>
  <si>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</si>
  <si>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</si>
  <si>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</si>
  <si>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</si>
  <si>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</si>
  <si>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</si>
  <si>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</si>
  <si>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</si>
  <si>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</si>
  <si>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 xml:space="preserve"> 8.2</t>
  </si>
  <si>
    <t>Обслуживание коллективных приборов учета тепла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</si>
  <si>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</si>
  <si>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(тепло)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</si>
  <si>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</si>
  <si>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</si>
  <si>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</si>
  <si>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9.1</t>
  </si>
  <si>
    <t>Текущий ремонт электрооборудования (непредвиденные работы)</t>
  </si>
  <si>
    <t>установка розетки для работ подрядчика(металлическая дверь)-2п</t>
  </si>
  <si>
    <t>устройство кабеля АВВГ 2*2,5 для работ подрядчика(металлическая дверь)-2п</t>
  </si>
  <si>
    <t>демонтаж провода с фасада (телевышка)</t>
  </si>
  <si>
    <t>очистка корпуса ВРУ, распределительных коробок от пыли и грязи</t>
  </si>
  <si>
    <t>ревизия и восстановление целостности изоляции электропроводки и контактных соединений электрооборудования</t>
  </si>
  <si>
    <t>смена карболитового патрона подвесного (подвал)</t>
  </si>
  <si>
    <t>устранение короткого замыкания в квартире № 34</t>
  </si>
  <si>
    <t>замена патрона энергосберегающего на лестничной клетке - 3,1 под</t>
  </si>
  <si>
    <t>замена энергосберегающего патрона на лестничной клетке</t>
  </si>
  <si>
    <t>устранение обрыва кабеля освещения лестничной кл.</t>
  </si>
  <si>
    <t>замена светильников освещения площадок 1,2,3 этажей, тамбура (после ремонта) на светодиодный светильник ЛУЧ - 1 подъезд</t>
  </si>
  <si>
    <t>замена светильников освещения площадок 1,2,3 этажей, тамбура (после ремонта) на светодиодный светильник ЛУЧ - 3 подъезд</t>
  </si>
  <si>
    <t xml:space="preserve"> 9.2</t>
  </si>
  <si>
    <t>Текущий ремонт систем водоснабжения и водоотведения (непредвиденные работы)</t>
  </si>
  <si>
    <t>смена сантехнической уплотняющей прокладки в/счетчика после устранения течи вводного вентиля кв.18</t>
  </si>
  <si>
    <t>устранение засора в МКД (коллектор)</t>
  </si>
  <si>
    <t>замена участка канализационного коллектора Ду 100 мм:</t>
  </si>
  <si>
    <t>а</t>
  </si>
  <si>
    <t>смена участка канализационной трубы Ду 110мм</t>
  </si>
  <si>
    <t>б</t>
  </si>
  <si>
    <t>установка тройника канализационного 110*110*87</t>
  </si>
  <si>
    <t>в</t>
  </si>
  <si>
    <t>устройство ревизии Ду 110мм</t>
  </si>
  <si>
    <t>г</t>
  </si>
  <si>
    <t>герметизация примыканий силиконовым герметиком</t>
  </si>
  <si>
    <t>д</t>
  </si>
  <si>
    <t>установка компенсационного патрубка РР Ду 110 мм</t>
  </si>
  <si>
    <t>е</t>
  </si>
  <si>
    <t>установка переходника для чугунных труб с манжетой Ду 110 мм</t>
  </si>
  <si>
    <t>установка сбросника отопления крана шарового Ду 20 мм</t>
  </si>
  <si>
    <t>замена прокладок на вентиля для промывки системы отопления</t>
  </si>
  <si>
    <t>установка ниппеля  1"хДу 3/4 латунь  в ИТП для промыва ВСО</t>
  </si>
  <si>
    <t>смена отвода гнутого ду 15 мм с резьбой кв.26</t>
  </si>
  <si>
    <t>смена крана шарового Бологое ду 20 мм  кв.26</t>
  </si>
  <si>
    <t xml:space="preserve"> 9.3</t>
  </si>
  <si>
    <t>Текущий ремонт конструктивных элементов (непредвиденные работы)</t>
  </si>
  <si>
    <t>Домофонное оборудование 2 п</t>
  </si>
  <si>
    <t>доставка,монтаж, демонтаж, смена дв.навесов, окраска металлической домофонной двери (РМЗ) и обогащение коробки бруском 1400*80*25 - 1 подъезд</t>
  </si>
  <si>
    <t>очистка козырька от мусора 3 подъезд</t>
  </si>
  <si>
    <t>ремонт мягкой кровли рулонного покрытия в 1 слой БИПОЛЕМ с телевышки</t>
  </si>
  <si>
    <t>стоимость работы телевышки</t>
  </si>
  <si>
    <t>пропекание старого покрытия кровельного ковра</t>
  </si>
  <si>
    <t>установка аншлага на подъезд с нумерацией квартир 1п</t>
  </si>
  <si>
    <t>окраска МАФ (скамеек, урн  МАЙ-ИЮНЬ)</t>
  </si>
  <si>
    <t>ремонт л/кл 3 п.</t>
  </si>
  <si>
    <t>ремонт л/кл 1 п.</t>
  </si>
  <si>
    <t xml:space="preserve">                                    Итого по п.9</t>
  </si>
  <si>
    <t xml:space="preserve"> 10.</t>
  </si>
  <si>
    <t>Управление многоквартирным домом</t>
  </si>
  <si>
    <t xml:space="preserve">     Итого сумма затрат по разделам 1-10</t>
  </si>
  <si>
    <t>Тариф экономически-обоснованный на 1 м2</t>
  </si>
  <si>
    <t>Постановление Администрации</t>
  </si>
  <si>
    <t>Сумма затрат без сбора, вывоза и захоронения ТБО</t>
  </si>
  <si>
    <t>Размер платы за жилое помещение без ТБО</t>
  </si>
  <si>
    <t>Директор ООО "ЖКУ"</t>
  </si>
  <si>
    <t>От Совета дома</t>
  </si>
  <si>
    <t>Протокол ОС от   ___   _____________</t>
  </si>
  <si>
    <t>по управлению и обслуживанию</t>
  </si>
  <si>
    <t>МКД по ул.Диктатуры Пролетариата 12</t>
  </si>
  <si>
    <t xml:space="preserve">Отчет за 2021 г </t>
  </si>
  <si>
    <t>Результат на 01.01.2021 ("+"- экономия, "-" - перерасход)</t>
  </si>
  <si>
    <t xml:space="preserve">Итого начислено населению </t>
  </si>
  <si>
    <t xml:space="preserve">Итого оплачено населением </t>
  </si>
  <si>
    <t>Результат накоплением "+" - экономия "-" - перерасход</t>
  </si>
  <si>
    <t>Результат за 2021 год "+" - экономия "-" - перерасход</t>
  </si>
  <si>
    <t>смена стекла в тамбурной двери</t>
  </si>
  <si>
    <t>устройство стяжки порога входной двери</t>
  </si>
  <si>
    <t>смена стекла фрамуги</t>
  </si>
  <si>
    <t>штукатурка откосов балконной двери с фасада кв. 24</t>
  </si>
  <si>
    <t>обшивка откосов профлистом</t>
  </si>
  <si>
    <t>осмотр и укрепление фрамуг</t>
  </si>
  <si>
    <t>очистка козырьков от мусора</t>
  </si>
  <si>
    <t>утепление продухов минплитой</t>
  </si>
  <si>
    <t>Дополнительные средства</t>
  </si>
  <si>
    <t>Ремонт дверей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</si>
</sst>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15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8"/>
      <name val="Arial Cyr"/>
      <charset val="204"/>
    </font>
    <font>
      <b/>
      <sz val="8"/>
      <name val="Arial"/>
      <family val="2"/>
      <charset val="204"/>
    </font>
    <font>
      <sz val="10"/>
      <name val="Arial Cyr"/>
      <charset val="204"/>
    </font>
    <font>
      <sz val="12"/>
      <name val="Times New Roman"/>
      <family val="1"/>
      <charset val="204"/>
    </font>
    <font>
      <b/>
      <i/>
      <sz val="10"/>
      <name val="Arial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7" fillId="0" borderId="0"/>
    <xf numFmtId="43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5" fillId="0" borderId="0" xfId="0" applyFont="1" applyFill="1"/>
    <xf numFmtId="0" fontId="6" fillId="0" borderId="0" xfId="0" applyFont="1" applyFill="1"/>
    <xf numFmtId="0" fontId="2" fillId="0" borderId="1" xfId="0" applyFont="1" applyFill="1" applyBorder="1" applyAlignment="1">
      <alignment wrapText="1"/>
    </xf>
    <xf numFmtId="0" fontId="2" fillId="0" borderId="1" xfId="0" applyFont="1" applyFill="1" applyBorder="1"/>
    <xf numFmtId="0" fontId="5" fillId="0" borderId="1" xfId="0" applyFont="1" applyFill="1" applyBorder="1"/>
    <xf numFmtId="0" fontId="2" fillId="0" borderId="2" xfId="0" applyFont="1" applyFill="1" applyBorder="1"/>
    <xf numFmtId="0" fontId="2" fillId="0" borderId="2" xfId="0" applyFont="1" applyFill="1" applyBorder="1" applyAlignment="1">
      <alignment wrapText="1"/>
    </xf>
    <xf numFmtId="0" fontId="2" fillId="0" borderId="0" xfId="0" applyFont="1" applyFill="1" applyBorder="1"/>
    <xf numFmtId="0" fontId="6" fillId="0" borderId="3" xfId="0" applyFont="1" applyFill="1" applyBorder="1"/>
    <xf numFmtId="0" fontId="2" fillId="0" borderId="4" xfId="0" applyFont="1" applyFill="1" applyBorder="1"/>
    <xf numFmtId="0" fontId="8" fillId="0" borderId="1" xfId="0" applyFont="1" applyBorder="1"/>
    <xf numFmtId="0" fontId="8" fillId="0" borderId="1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11" fillId="0" borderId="0" xfId="0" applyFont="1" applyFill="1" applyBorder="1" applyAlignment="1">
      <alignment vertical="center"/>
    </xf>
    <xf numFmtId="0" fontId="11" fillId="0" borderId="0" xfId="0" applyFont="1" applyFill="1"/>
    <xf numFmtId="0" fontId="10" fillId="0" borderId="0" xfId="0" applyNumberFormat="1" applyFont="1" applyFill="1" applyBorder="1" applyAlignment="1">
      <alignment horizontal="center"/>
    </xf>
    <xf numFmtId="0" fontId="10" fillId="0" borderId="0" xfId="0" applyNumberFormat="1" applyFont="1" applyFill="1" applyBorder="1" applyAlignment="1"/>
    <xf numFmtId="0" fontId="8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8" fillId="0" borderId="1" xfId="0" applyNumberFormat="1" applyFont="1" applyFill="1" applyBorder="1"/>
    <xf numFmtId="0" fontId="8" fillId="0" borderId="1" xfId="0" applyFont="1" applyFill="1" applyBorder="1" applyAlignment="1">
      <alignment wrapText="1"/>
    </xf>
    <xf numFmtId="16" fontId="8" fillId="0" borderId="1" xfId="0" applyNumberFormat="1" applyFont="1" applyFill="1" applyBorder="1"/>
    <xf numFmtId="0" fontId="13" fillId="0" borderId="1" xfId="0" applyFont="1" applyFill="1" applyBorder="1" applyAlignment="1">
      <alignment wrapText="1"/>
    </xf>
    <xf numFmtId="164" fontId="8" fillId="0" borderId="1" xfId="0" applyNumberFormat="1" applyFont="1" applyFill="1" applyBorder="1" applyAlignment="1">
      <alignment horizontal="left"/>
    </xf>
    <xf numFmtId="0" fontId="13" fillId="0" borderId="1" xfId="0" applyNumberFormat="1" applyFont="1" applyFill="1" applyBorder="1"/>
    <xf numFmtId="0" fontId="14" fillId="0" borderId="1" xfId="0" applyFont="1" applyBorder="1" applyAlignment="1">
      <alignment horizontal="center"/>
    </xf>
    <xf numFmtId="0" fontId="8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4" fillId="0" borderId="1" xfId="0" applyFont="1" applyFill="1" applyBorder="1" applyAlignment="1">
      <alignment horizontal="center"/>
    </xf>
    <xf numFmtId="0" fontId="14" fillId="0" borderId="1" xfId="0" applyFont="1" applyBorder="1"/>
    <xf numFmtId="0" fontId="13" fillId="0" borderId="1" xfId="0" applyFont="1" applyBorder="1" applyAlignment="1">
      <alignment wrapText="1"/>
    </xf>
    <xf numFmtId="0" fontId="13" fillId="0" borderId="1" xfId="0" applyFont="1" applyBorder="1"/>
    <xf numFmtId="0" fontId="2" fillId="0" borderId="5" xfId="0" applyFont="1" applyFill="1" applyBorder="1"/>
    <xf numFmtId="0" fontId="5" fillId="0" borderId="6" xfId="0" applyFont="1" applyFill="1" applyBorder="1"/>
    <xf numFmtId="0" fontId="8" fillId="0" borderId="1" xfId="0" applyNumberFormat="1" applyFont="1" applyFill="1" applyBorder="1" applyAlignment="1">
      <alignment horizontal="center"/>
    </xf>
    <xf numFmtId="0" fontId="12" fillId="0" borderId="1" xfId="0" applyFont="1" applyFill="1" applyBorder="1" applyAlignment="1">
      <alignment wrapText="1"/>
    </xf>
    <xf numFmtId="0" fontId="13" fillId="0" borderId="1" xfId="0" applyFont="1" applyFill="1" applyBorder="1"/>
    <xf numFmtId="0" fontId="8" fillId="0" borderId="1" xfId="0" applyFont="1" applyFill="1" applyBorder="1" applyAlignment="1">
      <alignment horizontal="left" wrapText="1"/>
    </xf>
    <xf numFmtId="2" fontId="13" fillId="0" borderId="1" xfId="0" applyNumberFormat="1" applyFont="1" applyFill="1" applyBorder="1"/>
    <xf numFmtId="2" fontId="8" fillId="0" borderId="1" xfId="0" applyNumberFormat="1" applyFont="1" applyFill="1" applyBorder="1"/>
    <xf numFmtId="0" fontId="11" fillId="0" borderId="1" xfId="1" applyFont="1" applyFill="1" applyBorder="1" applyAlignment="1">
      <alignment horizontal="center"/>
    </xf>
    <xf numFmtId="0" fontId="10" fillId="0" borderId="1" xfId="1" applyFont="1" applyFill="1" applyBorder="1"/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/>
    </xf>
    <xf numFmtId="0" fontId="7" fillId="0" borderId="1" xfId="0" applyFont="1" applyFill="1" applyBorder="1" applyAlignment="1">
      <alignment wrapText="1"/>
    </xf>
    <xf numFmtId="2" fontId="13" fillId="0" borderId="1" xfId="2" applyNumberFormat="1" applyFont="1" applyFill="1" applyBorder="1" applyAlignment="1"/>
    <xf numFmtId="0" fontId="10" fillId="0" borderId="0" xfId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56"/>
  <sheetViews>
    <sheetView tabSelected="1" topLeftCell="A102" workbookViewId="0">
      <selection activeCell="C130" sqref="C130"/>
    </sheetView>
  </sheetViews>
  <sheetFormatPr defaultColWidth="9.109375" defaultRowHeight="10.199999999999999"/>
  <cols>
    <col min="1" max="1" width="6.6640625" style="1" customWidth="1"/>
    <col min="2" max="2" width="66.44140625" style="1" customWidth="1"/>
    <col min="3" max="3" width="14.33203125" style="1" customWidth="1"/>
    <col min="4" max="200" width="9.109375" style="1" customWidth="1"/>
    <col min="201" max="201" width="4" style="1" customWidth="1"/>
    <col min="202" max="202" width="49.5546875" style="1" customWidth="1"/>
    <col min="203" max="203" width="10.88671875" style="1" customWidth="1"/>
    <col min="204" max="204" width="7.33203125" style="1" customWidth="1"/>
    <col min="205" max="205" width="8.109375" style="1" customWidth="1"/>
    <col min="206" max="206" width="5.44140625" style="1" customWidth="1"/>
    <col min="207" max="207" width="9" style="1" customWidth="1"/>
    <col min="208" max="208" width="9.33203125" style="1" customWidth="1"/>
    <col min="209" max="209" width="9.44140625" style="1" customWidth="1"/>
    <col min="210" max="16384" width="9.109375" style="1"/>
  </cols>
  <sheetData>
    <row r="1" spans="1:2" ht="12.75" hidden="1" customHeight="1">
      <c r="B1" s="2" t="s">
        <v>0</v>
      </c>
    </row>
    <row r="2" spans="1:2" ht="12.75" hidden="1" customHeight="1">
      <c r="B2" s="2" t="s">
        <v>1</v>
      </c>
    </row>
    <row r="3" spans="1:2" ht="11.25" hidden="1" customHeight="1">
      <c r="B3" s="3" t="s">
        <v>2</v>
      </c>
    </row>
    <row r="4" spans="1:2" ht="56.25" hidden="1" customHeight="1">
      <c r="A4" s="5"/>
      <c r="B4" s="5"/>
    </row>
    <row r="5" spans="1:2" ht="11.25" hidden="1" customHeight="1">
      <c r="A5" s="6">
        <v>1</v>
      </c>
      <c r="B5" s="6">
        <v>2</v>
      </c>
    </row>
    <row r="6" spans="1:2" ht="11.25" hidden="1" customHeight="1">
      <c r="A6" s="6"/>
      <c r="B6" s="7" t="s">
        <v>3</v>
      </c>
    </row>
    <row r="7" spans="1:2" ht="11.25" hidden="1" customHeight="1">
      <c r="A7" s="6">
        <v>1</v>
      </c>
      <c r="B7" s="5" t="s">
        <v>4</v>
      </c>
    </row>
    <row r="8" spans="1:2" ht="11.25" hidden="1" customHeight="1">
      <c r="A8" s="6">
        <v>3</v>
      </c>
      <c r="B8" s="5" t="s">
        <v>5</v>
      </c>
    </row>
    <row r="9" spans="1:2" ht="11.25" hidden="1" customHeight="1">
      <c r="A9" s="6">
        <v>4</v>
      </c>
      <c r="B9" s="5" t="s">
        <v>6</v>
      </c>
    </row>
    <row r="10" spans="1:2" ht="11.25" hidden="1" customHeight="1">
      <c r="A10" s="6"/>
      <c r="B10" s="5" t="s">
        <v>7</v>
      </c>
    </row>
    <row r="11" spans="1:2" ht="11.25" hidden="1" customHeight="1">
      <c r="A11" s="6"/>
      <c r="B11" s="5" t="s">
        <v>8</v>
      </c>
    </row>
    <row r="12" spans="1:2" ht="11.25" hidden="1" customHeight="1">
      <c r="A12" s="6">
        <v>5</v>
      </c>
      <c r="B12" s="5" t="s">
        <v>9</v>
      </c>
    </row>
    <row r="13" spans="1:2" ht="11.25" hidden="1" customHeight="1">
      <c r="A13" s="6">
        <v>7</v>
      </c>
      <c r="B13" s="5" t="s">
        <v>10</v>
      </c>
    </row>
    <row r="14" spans="1:2" ht="11.25" hidden="1" customHeight="1">
      <c r="A14" s="6">
        <v>8</v>
      </c>
      <c r="B14" s="5" t="s">
        <v>11</v>
      </c>
    </row>
    <row r="15" spans="1:2" ht="13.5" hidden="1" customHeight="1">
      <c r="A15" s="6">
        <v>9</v>
      </c>
      <c r="B15" s="5" t="s">
        <v>12</v>
      </c>
    </row>
    <row r="16" spans="1:2" ht="11.25" hidden="1" customHeight="1">
      <c r="A16" s="6">
        <v>10</v>
      </c>
      <c r="B16" s="5" t="s">
        <v>13</v>
      </c>
    </row>
    <row r="17" spans="1:3" ht="22.5" hidden="1" customHeight="1">
      <c r="A17" s="6">
        <v>11</v>
      </c>
      <c r="B17" s="5" t="s">
        <v>14</v>
      </c>
    </row>
    <row r="18" spans="1:3" ht="11.25" hidden="1" customHeight="1">
      <c r="A18" s="6">
        <v>12</v>
      </c>
      <c r="B18" s="5" t="s">
        <v>15</v>
      </c>
    </row>
    <row r="19" spans="1:3" ht="11.25" hidden="1" customHeight="1">
      <c r="A19" s="6">
        <v>13</v>
      </c>
      <c r="B19" s="5" t="s">
        <v>16</v>
      </c>
    </row>
    <row r="20" spans="1:3" ht="11.25" hidden="1" customHeight="1">
      <c r="A20" s="6">
        <v>14</v>
      </c>
      <c r="B20" s="5" t="s">
        <v>17</v>
      </c>
    </row>
    <row r="21" spans="1:3" ht="11.25" hidden="1" customHeight="1">
      <c r="A21" s="6">
        <v>15</v>
      </c>
      <c r="B21" s="5" t="s">
        <v>18</v>
      </c>
    </row>
    <row r="22" spans="1:3" ht="22.5" hidden="1" customHeight="1">
      <c r="A22" s="6">
        <v>16</v>
      </c>
      <c r="B22" s="5" t="s">
        <v>19</v>
      </c>
    </row>
    <row r="23" spans="1:3" ht="12" hidden="1" customHeight="1">
      <c r="A23" s="8">
        <v>17</v>
      </c>
      <c r="B23" s="9" t="s">
        <v>20</v>
      </c>
    </row>
    <row r="24" spans="1:3" s="17" customFormat="1" ht="15.6">
      <c r="A24" s="50" t="s">
        <v>157</v>
      </c>
      <c r="B24" s="50"/>
    </row>
    <row r="25" spans="1:3" s="17" customFormat="1" ht="15.6">
      <c r="A25" s="50" t="s">
        <v>155</v>
      </c>
      <c r="B25" s="50"/>
    </row>
    <row r="26" spans="1:3" s="17" customFormat="1" ht="15.6">
      <c r="A26" s="50" t="s">
        <v>156</v>
      </c>
      <c r="B26" s="50"/>
    </row>
    <row r="27" spans="1:3" s="18" customFormat="1" ht="15.6">
      <c r="A27" s="20" t="s">
        <v>21</v>
      </c>
      <c r="B27" s="20"/>
    </row>
    <row r="28" spans="1:3" s="18" customFormat="1" ht="15.6">
      <c r="A28" s="19"/>
      <c r="B28" s="19"/>
    </row>
    <row r="29" spans="1:3" s="18" customFormat="1" ht="16.2">
      <c r="A29" s="38"/>
      <c r="B29" s="39" t="s">
        <v>158</v>
      </c>
      <c r="C29" s="42">
        <v>-26352.498800000045</v>
      </c>
    </row>
    <row r="30" spans="1:3" s="18" customFormat="1" ht="15.6">
      <c r="A30" s="21"/>
      <c r="B30" s="22" t="s">
        <v>22</v>
      </c>
      <c r="C30" s="42"/>
    </row>
    <row r="31" spans="1:3" ht="15.6">
      <c r="A31" s="23" t="s">
        <v>23</v>
      </c>
      <c r="B31" s="24" t="s">
        <v>24</v>
      </c>
      <c r="C31" s="43"/>
    </row>
    <row r="32" spans="1:3" ht="17.25" customHeight="1">
      <c r="A32" s="23"/>
      <c r="B32" s="24" t="s">
        <v>25</v>
      </c>
      <c r="C32" s="43">
        <v>14181.024000000003</v>
      </c>
    </row>
    <row r="33" spans="1:3" ht="15.6">
      <c r="A33" s="23"/>
      <c r="B33" s="24" t="s">
        <v>8</v>
      </c>
      <c r="C33" s="43">
        <v>2704.9440000000004</v>
      </c>
    </row>
    <row r="34" spans="1:3" ht="15.6">
      <c r="A34" s="25" t="s">
        <v>26</v>
      </c>
      <c r="B34" s="24" t="s">
        <v>27</v>
      </c>
      <c r="C34" s="43">
        <v>0</v>
      </c>
    </row>
    <row r="35" spans="1:3" ht="15.6">
      <c r="A35" s="23"/>
      <c r="B35" s="24" t="s">
        <v>25</v>
      </c>
      <c r="C35" s="43">
        <v>16709.808000000001</v>
      </c>
    </row>
    <row r="36" spans="1:3" ht="15.6">
      <c r="A36" s="23"/>
      <c r="B36" s="24" t="s">
        <v>8</v>
      </c>
      <c r="C36" s="43">
        <v>6787.1759999999995</v>
      </c>
    </row>
    <row r="37" spans="1:3" ht="46.8">
      <c r="A37" s="23" t="s">
        <v>28</v>
      </c>
      <c r="B37" s="24" t="s">
        <v>29</v>
      </c>
      <c r="C37" s="43">
        <v>2481.8179999999998</v>
      </c>
    </row>
    <row r="38" spans="1:3" ht="16.5" customHeight="1">
      <c r="A38" s="23" t="s">
        <v>30</v>
      </c>
      <c r="B38" s="24" t="s">
        <v>31</v>
      </c>
      <c r="C38" s="43">
        <v>195.03120000000001</v>
      </c>
    </row>
    <row r="39" spans="1:3" ht="15.6">
      <c r="A39" s="23"/>
      <c r="B39" s="26" t="s">
        <v>32</v>
      </c>
      <c r="C39" s="42">
        <f>SUM(C32:C38)</f>
        <v>43059.801200000002</v>
      </c>
    </row>
    <row r="40" spans="1:3" ht="14.25" customHeight="1">
      <c r="A40" s="23" t="s">
        <v>33</v>
      </c>
      <c r="B40" s="22" t="s">
        <v>34</v>
      </c>
      <c r="C40" s="43"/>
    </row>
    <row r="41" spans="1:3" ht="14.25" customHeight="1">
      <c r="A41" s="23" t="s">
        <v>35</v>
      </c>
      <c r="B41" s="24" t="s">
        <v>36</v>
      </c>
      <c r="C41" s="43">
        <v>10016.4</v>
      </c>
    </row>
    <row r="42" spans="1:3" ht="14.25" customHeight="1">
      <c r="A42" s="23" t="s">
        <v>37</v>
      </c>
      <c r="B42" s="24" t="s">
        <v>38</v>
      </c>
      <c r="C42" s="43">
        <v>2164.1000000000004</v>
      </c>
    </row>
    <row r="43" spans="1:3" ht="12.75" customHeight="1">
      <c r="A43" s="23" t="s">
        <v>39</v>
      </c>
      <c r="B43" s="24" t="s">
        <v>40</v>
      </c>
      <c r="C43" s="43">
        <v>561.39300000000003</v>
      </c>
    </row>
    <row r="44" spans="1:3" ht="15.6">
      <c r="A44" s="23" t="s">
        <v>41</v>
      </c>
      <c r="B44" s="24" t="s">
        <v>42</v>
      </c>
      <c r="C44" s="43">
        <v>1264.4799999999998</v>
      </c>
    </row>
    <row r="45" spans="1:3" ht="15.6">
      <c r="A45" s="23" t="s">
        <v>43</v>
      </c>
      <c r="B45" s="24" t="s">
        <v>44</v>
      </c>
      <c r="C45" s="43">
        <v>20476.440000000002</v>
      </c>
    </row>
    <row r="46" spans="1:3" ht="15.6">
      <c r="A46" s="23" t="s">
        <v>45</v>
      </c>
      <c r="B46" s="24" t="s">
        <v>46</v>
      </c>
      <c r="C46" s="43">
        <v>6011.8630000000012</v>
      </c>
    </row>
    <row r="47" spans="1:3" ht="15.6">
      <c r="A47" s="23" t="s">
        <v>47</v>
      </c>
      <c r="B47" s="24" t="s">
        <v>48</v>
      </c>
      <c r="C47" s="43">
        <v>1337.72</v>
      </c>
    </row>
    <row r="48" spans="1:3" ht="31.2">
      <c r="A48" s="23" t="s">
        <v>49</v>
      </c>
      <c r="B48" s="24" t="s">
        <v>50</v>
      </c>
      <c r="C48" s="43">
        <v>326.58150000000001</v>
      </c>
    </row>
    <row r="49" spans="1:3" ht="46.8">
      <c r="A49" s="23" t="s">
        <v>51</v>
      </c>
      <c r="B49" s="24" t="s">
        <v>52</v>
      </c>
      <c r="C49" s="43">
        <v>5613.1129999999994</v>
      </c>
    </row>
    <row r="50" spans="1:3" ht="15.6">
      <c r="A50" s="23" t="s">
        <v>53</v>
      </c>
      <c r="B50" s="24" t="s">
        <v>54</v>
      </c>
      <c r="C50" s="43">
        <v>1209.992</v>
      </c>
    </row>
    <row r="51" spans="1:3" ht="15.6">
      <c r="A51" s="23"/>
      <c r="B51" s="26" t="s">
        <v>55</v>
      </c>
      <c r="C51" s="42">
        <f>SUM(C41:C50)</f>
        <v>48982.082500000004</v>
      </c>
    </row>
    <row r="52" spans="1:3" ht="12.75" customHeight="1">
      <c r="A52" s="23"/>
      <c r="B52" s="22" t="s">
        <v>56</v>
      </c>
      <c r="C52" s="14"/>
    </row>
    <row r="53" spans="1:3" ht="14.25" customHeight="1">
      <c r="A53" s="27">
        <v>43103</v>
      </c>
      <c r="B53" s="24" t="s">
        <v>57</v>
      </c>
      <c r="C53" s="43">
        <v>16614.858</v>
      </c>
    </row>
    <row r="54" spans="1:3" ht="15" customHeight="1">
      <c r="A54" s="27">
        <v>43134</v>
      </c>
      <c r="B54" s="24" t="s">
        <v>58</v>
      </c>
      <c r="C54" s="43">
        <v>21384.02</v>
      </c>
    </row>
    <row r="55" spans="1:3" ht="14.25" customHeight="1">
      <c r="A55" s="27">
        <v>43162</v>
      </c>
      <c r="B55" s="24" t="s">
        <v>59</v>
      </c>
      <c r="C55" s="43">
        <v>11312.32</v>
      </c>
    </row>
    <row r="56" spans="1:3" ht="17.25" customHeight="1">
      <c r="A56" s="27">
        <v>43193</v>
      </c>
      <c r="B56" s="24" t="s">
        <v>60</v>
      </c>
      <c r="C56" s="43">
        <v>787.06</v>
      </c>
    </row>
    <row r="57" spans="1:3" ht="18.75" customHeight="1">
      <c r="A57" s="27">
        <v>43223</v>
      </c>
      <c r="B57" s="24" t="s">
        <v>61</v>
      </c>
      <c r="C57" s="43">
        <v>7874.88</v>
      </c>
    </row>
    <row r="58" spans="1:3" ht="15.6">
      <c r="A58" s="27">
        <v>43315</v>
      </c>
      <c r="B58" s="24" t="s">
        <v>62</v>
      </c>
      <c r="C58" s="43">
        <v>519.44000000000005</v>
      </c>
    </row>
    <row r="59" spans="1:3" ht="15.6">
      <c r="A59" s="23"/>
      <c r="B59" s="26" t="s">
        <v>63</v>
      </c>
      <c r="C59" s="42">
        <f>SUM(C53:C58)</f>
        <v>58492.577999999994</v>
      </c>
    </row>
    <row r="60" spans="1:3" ht="15.6">
      <c r="A60" s="23"/>
      <c r="B60" s="22" t="s">
        <v>64</v>
      </c>
      <c r="C60" s="14"/>
    </row>
    <row r="61" spans="1:3" ht="31.2">
      <c r="A61" s="23" t="s">
        <v>65</v>
      </c>
      <c r="B61" s="41" t="s">
        <v>66</v>
      </c>
      <c r="C61" s="43">
        <v>15658.019999999999</v>
      </c>
    </row>
    <row r="62" spans="1:3" ht="46.8">
      <c r="A62" s="23" t="s">
        <v>67</v>
      </c>
      <c r="B62" s="24" t="s">
        <v>68</v>
      </c>
      <c r="C62" s="43">
        <v>3131.6039999999998</v>
      </c>
    </row>
    <row r="63" spans="1:3" ht="31.2">
      <c r="A63" s="23" t="s">
        <v>69</v>
      </c>
      <c r="B63" s="24" t="s">
        <v>70</v>
      </c>
      <c r="C63" s="43">
        <v>15842.232</v>
      </c>
    </row>
    <row r="64" spans="1:3" ht="23.25" customHeight="1">
      <c r="A64" s="23" t="s">
        <v>71</v>
      </c>
      <c r="B64" s="24" t="s">
        <v>72</v>
      </c>
      <c r="C64" s="43">
        <v>9394.8119999999999</v>
      </c>
    </row>
    <row r="65" spans="1:3" ht="15.6">
      <c r="A65" s="23" t="s">
        <v>73</v>
      </c>
      <c r="B65" s="24" t="s">
        <v>74</v>
      </c>
      <c r="C65" s="43">
        <v>1805</v>
      </c>
    </row>
    <row r="66" spans="1:3" ht="15.6">
      <c r="A66" s="23"/>
      <c r="B66" s="26" t="s">
        <v>75</v>
      </c>
      <c r="C66" s="42">
        <f>SUM(C61:C65)</f>
        <v>45831.667999999998</v>
      </c>
    </row>
    <row r="67" spans="1:3" ht="15.6">
      <c r="A67" s="23"/>
      <c r="B67" s="22" t="s">
        <v>76</v>
      </c>
      <c r="C67" s="14"/>
    </row>
    <row r="68" spans="1:3" ht="31.2">
      <c r="A68" s="23" t="s">
        <v>77</v>
      </c>
      <c r="B68" s="24" t="s">
        <v>78</v>
      </c>
      <c r="C68" s="43">
        <v>17500.139999999996</v>
      </c>
    </row>
    <row r="69" spans="1:3" ht="15.6">
      <c r="A69" s="23" t="s">
        <v>79</v>
      </c>
      <c r="B69" s="24" t="s">
        <v>80</v>
      </c>
      <c r="C69" s="43">
        <v>4973.7239999999993</v>
      </c>
    </row>
    <row r="70" spans="1:3" ht="15.6">
      <c r="A70" s="23"/>
      <c r="B70" s="26" t="s">
        <v>81</v>
      </c>
      <c r="C70" s="42">
        <f>SUM(C68:C69)</f>
        <v>22473.863999999994</v>
      </c>
    </row>
    <row r="71" spans="1:3" ht="15.6">
      <c r="A71" s="28" t="s">
        <v>82</v>
      </c>
      <c r="B71" s="24" t="s">
        <v>83</v>
      </c>
      <c r="C71" s="42">
        <v>1924.3359999999998</v>
      </c>
    </row>
    <row r="72" spans="1:3" ht="15.6">
      <c r="A72" s="28" t="s">
        <v>84</v>
      </c>
      <c r="B72" s="24" t="s">
        <v>85</v>
      </c>
      <c r="C72" s="42">
        <v>1857.2079999999999</v>
      </c>
    </row>
    <row r="73" spans="1:3" ht="15.6">
      <c r="A73" s="23"/>
      <c r="B73" s="22" t="s">
        <v>86</v>
      </c>
      <c r="C73" s="14"/>
    </row>
    <row r="74" spans="1:3" ht="15.6">
      <c r="A74" s="23" t="s">
        <v>87</v>
      </c>
      <c r="B74" s="24" t="s">
        <v>88</v>
      </c>
      <c r="C74" s="43">
        <v>3390</v>
      </c>
    </row>
    <row r="75" spans="1:3" ht="15.6">
      <c r="A75" s="23" t="s">
        <v>89</v>
      </c>
      <c r="B75" s="24" t="s">
        <v>90</v>
      </c>
      <c r="C75" s="43">
        <v>4498.2</v>
      </c>
    </row>
    <row r="76" spans="1:3" ht="31.2">
      <c r="A76" s="23"/>
      <c r="B76" s="24" t="s">
        <v>91</v>
      </c>
      <c r="C76" s="43">
        <v>3300.6000000000008</v>
      </c>
    </row>
    <row r="77" spans="1:3" ht="31.2">
      <c r="A77" s="23"/>
      <c r="B77" s="24" t="s">
        <v>92</v>
      </c>
      <c r="C77" s="43">
        <v>3300.6000000000008</v>
      </c>
    </row>
    <row r="78" spans="1:3" ht="34.5" customHeight="1">
      <c r="A78" s="23"/>
      <c r="B78" s="24" t="s">
        <v>93</v>
      </c>
      <c r="C78" s="43">
        <v>3300.6000000000008</v>
      </c>
    </row>
    <row r="79" spans="1:3" ht="15.6">
      <c r="A79" s="23"/>
      <c r="B79" s="26" t="s">
        <v>94</v>
      </c>
      <c r="C79" s="42">
        <f>SUM(C74:C78)</f>
        <v>17790.000000000004</v>
      </c>
    </row>
    <row r="80" spans="1:3" ht="15.6">
      <c r="A80" s="23"/>
      <c r="B80" s="22" t="s">
        <v>95</v>
      </c>
      <c r="C80" s="14"/>
    </row>
    <row r="81" spans="1:3" ht="15.6">
      <c r="A81" s="23" t="s">
        <v>96</v>
      </c>
      <c r="B81" s="24" t="s">
        <v>97</v>
      </c>
      <c r="C81" s="14"/>
    </row>
    <row r="82" spans="1:3" ht="15.6">
      <c r="A82" s="29"/>
      <c r="B82" s="30" t="s">
        <v>98</v>
      </c>
      <c r="C82" s="14">
        <v>181.84</v>
      </c>
    </row>
    <row r="83" spans="1:3" ht="31.2">
      <c r="A83" s="29"/>
      <c r="B83" s="30" t="s">
        <v>99</v>
      </c>
      <c r="C83" s="14">
        <v>161.47999999999999</v>
      </c>
    </row>
    <row r="84" spans="1:3" ht="15.6">
      <c r="A84" s="29"/>
      <c r="B84" s="30" t="s">
        <v>100</v>
      </c>
      <c r="C84" s="14">
        <v>1468</v>
      </c>
    </row>
    <row r="85" spans="1:3" ht="18" customHeight="1">
      <c r="A85" s="29"/>
      <c r="B85" s="31" t="s">
        <v>101</v>
      </c>
      <c r="C85" s="14">
        <v>0</v>
      </c>
    </row>
    <row r="86" spans="1:3" ht="36.75" customHeight="1">
      <c r="A86" s="29"/>
      <c r="B86" s="31" t="s">
        <v>102</v>
      </c>
      <c r="C86" s="14">
        <v>0</v>
      </c>
    </row>
    <row r="87" spans="1:3" ht="15.6">
      <c r="A87" s="32"/>
      <c r="B87" s="31" t="s">
        <v>103</v>
      </c>
      <c r="C87" s="14">
        <v>716.93999999999994</v>
      </c>
    </row>
    <row r="88" spans="1:3" ht="15.6">
      <c r="A88" s="32"/>
      <c r="B88" s="31" t="s">
        <v>104</v>
      </c>
      <c r="C88" s="14">
        <v>528.9</v>
      </c>
    </row>
    <row r="89" spans="1:3" ht="31.2">
      <c r="A89" s="32"/>
      <c r="B89" s="31" t="s">
        <v>105</v>
      </c>
      <c r="C89" s="14">
        <v>740.62</v>
      </c>
    </row>
    <row r="90" spans="1:3" ht="15.6">
      <c r="A90" s="32"/>
      <c r="B90" s="33" t="s">
        <v>106</v>
      </c>
      <c r="C90" s="14">
        <v>370.31</v>
      </c>
    </row>
    <row r="91" spans="1:3" ht="15.6">
      <c r="A91" s="32"/>
      <c r="B91" s="33" t="s">
        <v>107</v>
      </c>
      <c r="C91" s="14">
        <v>528.9</v>
      </c>
    </row>
    <row r="92" spans="1:3" ht="46.8">
      <c r="A92" s="32"/>
      <c r="B92" s="34" t="s">
        <v>108</v>
      </c>
      <c r="C92" s="14">
        <v>8566.7999999999993</v>
      </c>
    </row>
    <row r="93" spans="1:3" ht="46.8">
      <c r="A93" s="32"/>
      <c r="B93" s="34" t="s">
        <v>109</v>
      </c>
      <c r="C93" s="14">
        <v>8566.7999999999993</v>
      </c>
    </row>
    <row r="94" spans="1:3" ht="31.2">
      <c r="A94" s="23" t="s">
        <v>110</v>
      </c>
      <c r="B94" s="24" t="s">
        <v>111</v>
      </c>
      <c r="C94" s="14">
        <v>0</v>
      </c>
    </row>
    <row r="95" spans="1:3" ht="31.2">
      <c r="A95" s="23"/>
      <c r="B95" s="30" t="s">
        <v>112</v>
      </c>
      <c r="C95" s="14">
        <v>130.22</v>
      </c>
    </row>
    <row r="96" spans="1:3" ht="15.6">
      <c r="A96" s="23"/>
      <c r="B96" s="13" t="s">
        <v>113</v>
      </c>
      <c r="C96" s="14">
        <v>0</v>
      </c>
    </row>
    <row r="97" spans="1:3" ht="15.6">
      <c r="A97" s="29"/>
      <c r="B97" s="33" t="s">
        <v>113</v>
      </c>
      <c r="C97" s="14">
        <v>0</v>
      </c>
    </row>
    <row r="98" spans="1:3" ht="15.6">
      <c r="A98" s="29"/>
      <c r="B98" s="35" t="s">
        <v>114</v>
      </c>
      <c r="C98" s="14">
        <v>0</v>
      </c>
    </row>
    <row r="99" spans="1:3" ht="15.6">
      <c r="A99" s="29" t="s">
        <v>115</v>
      </c>
      <c r="B99" s="33" t="s">
        <v>116</v>
      </c>
      <c r="C99" s="14">
        <v>12422.725</v>
      </c>
    </row>
    <row r="100" spans="1:3" ht="15.6">
      <c r="A100" s="29" t="s">
        <v>117</v>
      </c>
      <c r="B100" s="33" t="s">
        <v>118</v>
      </c>
      <c r="C100" s="14">
        <v>726.24</v>
      </c>
    </row>
    <row r="101" spans="1:3" ht="15.6">
      <c r="A101" s="29" t="s">
        <v>119</v>
      </c>
      <c r="B101" s="33" t="s">
        <v>120</v>
      </c>
      <c r="C101" s="14">
        <v>794.2</v>
      </c>
    </row>
    <row r="102" spans="1:3" ht="15.6">
      <c r="A102" s="29" t="s">
        <v>121</v>
      </c>
      <c r="B102" s="33" t="s">
        <v>122</v>
      </c>
      <c r="C102" s="14">
        <v>60.677999999999997</v>
      </c>
    </row>
    <row r="103" spans="1:3" ht="15.6">
      <c r="A103" s="29" t="s">
        <v>123</v>
      </c>
      <c r="B103" s="33" t="s">
        <v>124</v>
      </c>
      <c r="C103" s="14">
        <v>272.56</v>
      </c>
    </row>
    <row r="104" spans="1:3" ht="15.6">
      <c r="A104" s="29" t="s">
        <v>125</v>
      </c>
      <c r="B104" s="31" t="s">
        <v>126</v>
      </c>
      <c r="C104" s="14">
        <v>1048.46</v>
      </c>
    </row>
    <row r="105" spans="1:3" ht="15.6">
      <c r="A105" s="32"/>
      <c r="B105" s="24" t="s">
        <v>127</v>
      </c>
      <c r="C105" s="14">
        <v>643.75</v>
      </c>
    </row>
    <row r="106" spans="1:3" ht="15.6">
      <c r="A106" s="32"/>
      <c r="B106" s="31" t="s">
        <v>128</v>
      </c>
      <c r="C106" s="14">
        <v>130.22</v>
      </c>
    </row>
    <row r="107" spans="1:3" ht="15.6">
      <c r="A107" s="32"/>
      <c r="B107" s="31" t="s">
        <v>129</v>
      </c>
      <c r="C107" s="14">
        <v>117.51</v>
      </c>
    </row>
    <row r="108" spans="1:3" ht="15.6">
      <c r="A108" s="32"/>
      <c r="B108" s="14" t="s">
        <v>130</v>
      </c>
      <c r="C108" s="14">
        <v>584.08000000000004</v>
      </c>
    </row>
    <row r="109" spans="1:3" ht="15.6">
      <c r="A109" s="32"/>
      <c r="B109" s="24" t="s">
        <v>131</v>
      </c>
      <c r="C109" s="14">
        <v>643.75</v>
      </c>
    </row>
    <row r="110" spans="1:3" ht="31.2">
      <c r="A110" s="23" t="s">
        <v>132</v>
      </c>
      <c r="B110" s="26" t="s">
        <v>133</v>
      </c>
      <c r="C110" s="14">
        <v>0</v>
      </c>
    </row>
    <row r="111" spans="1:3" ht="15.6">
      <c r="A111" s="23"/>
      <c r="B111" s="14" t="s">
        <v>134</v>
      </c>
      <c r="C111" s="14">
        <v>23718.95</v>
      </c>
    </row>
    <row r="112" spans="1:3" ht="46.8">
      <c r="A112" s="23"/>
      <c r="B112" s="24" t="s">
        <v>135</v>
      </c>
      <c r="C112" s="14">
        <v>31972.5</v>
      </c>
    </row>
    <row r="113" spans="1:3" ht="15.6">
      <c r="A113" s="23"/>
      <c r="B113" s="24" t="s">
        <v>172</v>
      </c>
      <c r="C113" s="14">
        <v>14200</v>
      </c>
    </row>
    <row r="114" spans="1:3" ht="15.6">
      <c r="A114" s="23"/>
      <c r="B114" s="33" t="s">
        <v>136</v>
      </c>
      <c r="C114" s="14">
        <v>13.049999999999999</v>
      </c>
    </row>
    <row r="115" spans="1:3" ht="31.2">
      <c r="A115" s="23"/>
      <c r="B115" s="24" t="s">
        <v>137</v>
      </c>
      <c r="C115" s="14">
        <v>7060.9000000000005</v>
      </c>
    </row>
    <row r="116" spans="1:3" ht="15.6">
      <c r="A116" s="23"/>
      <c r="B116" s="24" t="s">
        <v>138</v>
      </c>
      <c r="C116" s="14">
        <v>23.055</v>
      </c>
    </row>
    <row r="117" spans="1:3" ht="15.6">
      <c r="A117" s="23"/>
      <c r="B117" s="24" t="s">
        <v>139</v>
      </c>
      <c r="C117" s="14">
        <v>507.96600000000007</v>
      </c>
    </row>
    <row r="118" spans="1:3" ht="15.6">
      <c r="A118" s="23"/>
      <c r="B118" s="24" t="s">
        <v>140</v>
      </c>
      <c r="C118" s="14">
        <v>530.80999999999995</v>
      </c>
    </row>
    <row r="119" spans="1:3" ht="15.6">
      <c r="A119" s="23"/>
      <c r="B119" s="14" t="s">
        <v>141</v>
      </c>
      <c r="C119" s="14">
        <v>577.48799999999994</v>
      </c>
    </row>
    <row r="120" spans="1:3" ht="15.6">
      <c r="A120" s="23"/>
      <c r="B120" s="14" t="s">
        <v>163</v>
      </c>
      <c r="C120" s="14">
        <v>153.11000000000001</v>
      </c>
    </row>
    <row r="121" spans="1:3" ht="15.6">
      <c r="A121" s="23"/>
      <c r="B121" s="14" t="s">
        <v>164</v>
      </c>
      <c r="C121" s="14">
        <v>582.82000000000005</v>
      </c>
    </row>
    <row r="122" spans="1:3" ht="15.6">
      <c r="A122" s="23"/>
      <c r="B122" s="14" t="s">
        <v>165</v>
      </c>
      <c r="C122" s="14">
        <v>763.74</v>
      </c>
    </row>
    <row r="123" spans="1:3" ht="15.6">
      <c r="A123" s="23"/>
      <c r="B123" s="24" t="s">
        <v>142</v>
      </c>
      <c r="C123" s="14">
        <v>50574.879999999997</v>
      </c>
    </row>
    <row r="124" spans="1:3" ht="15.6">
      <c r="A124" s="23"/>
      <c r="B124" s="24" t="s">
        <v>143</v>
      </c>
      <c r="C124" s="14">
        <v>50574.879999999997</v>
      </c>
    </row>
    <row r="125" spans="1:3" ht="15.6">
      <c r="A125" s="23"/>
      <c r="B125" s="24" t="s">
        <v>166</v>
      </c>
      <c r="C125" s="14">
        <v>263.38</v>
      </c>
    </row>
    <row r="126" spans="1:3" ht="15.6">
      <c r="A126" s="23"/>
      <c r="B126" s="24" t="s">
        <v>167</v>
      </c>
      <c r="C126" s="14">
        <v>1891.92</v>
      </c>
    </row>
    <row r="127" spans="1:3" ht="15.6">
      <c r="A127" s="23"/>
      <c r="B127" s="24" t="s">
        <v>168</v>
      </c>
      <c r="C127" s="14">
        <v>624.24</v>
      </c>
    </row>
    <row r="128" spans="1:3" ht="15.6">
      <c r="A128" s="23"/>
      <c r="B128" s="24" t="s">
        <v>169</v>
      </c>
      <c r="C128" s="14">
        <v>36.700000000000003</v>
      </c>
    </row>
    <row r="129" spans="1:3" ht="15.6">
      <c r="A129" s="23"/>
      <c r="B129" s="48" t="s">
        <v>170</v>
      </c>
      <c r="C129" s="14">
        <v>455.23200000000003</v>
      </c>
    </row>
    <row r="130" spans="1:3" ht="15.6">
      <c r="A130" s="23"/>
      <c r="B130" s="26" t="s">
        <v>144</v>
      </c>
      <c r="C130" s="42">
        <f>SUM(C95:C129)</f>
        <v>202100.014</v>
      </c>
    </row>
    <row r="131" spans="1:3" ht="15.6">
      <c r="A131" s="28" t="s">
        <v>145</v>
      </c>
      <c r="B131" s="24" t="s">
        <v>146</v>
      </c>
      <c r="C131" s="40">
        <v>49553.028000000013</v>
      </c>
    </row>
    <row r="132" spans="1:3" ht="15.6">
      <c r="A132" s="14"/>
      <c r="B132" s="40" t="s">
        <v>147</v>
      </c>
      <c r="C132" s="42">
        <f>C39+C51+C59+C66+C70+C71+C72+C79+C130+C131</f>
        <v>492064.5797</v>
      </c>
    </row>
    <row r="133" spans="1:3" ht="12" hidden="1" customHeight="1">
      <c r="A133" s="36"/>
      <c r="B133" s="37" t="s">
        <v>148</v>
      </c>
    </row>
    <row r="134" spans="1:3" ht="12" hidden="1" customHeight="1">
      <c r="A134" s="12"/>
      <c r="B134" s="11" t="s">
        <v>149</v>
      </c>
    </row>
    <row r="135" spans="1:3" ht="11.25" hidden="1" customHeight="1">
      <c r="A135" s="10"/>
      <c r="B135" s="15"/>
    </row>
    <row r="136" spans="1:3" ht="11.25" hidden="1" customHeight="1">
      <c r="A136" s="10"/>
      <c r="B136" s="4" t="s">
        <v>150</v>
      </c>
    </row>
    <row r="137" spans="1:3" ht="11.25" hidden="1" customHeight="1">
      <c r="A137" s="10"/>
    </row>
    <row r="138" spans="1:3" ht="12.75" hidden="1" customHeight="1">
      <c r="A138" s="10"/>
      <c r="B138" s="16" t="s">
        <v>151</v>
      </c>
    </row>
    <row r="139" spans="1:3" ht="11.25" hidden="1" customHeight="1">
      <c r="A139" s="10"/>
      <c r="B139" s="15"/>
    </row>
    <row r="140" spans="1:3" ht="11.25" hidden="1" customHeight="1"/>
    <row r="141" spans="1:3" ht="11.25" hidden="1" customHeight="1"/>
    <row r="142" spans="1:3" ht="11.25" hidden="1" customHeight="1">
      <c r="B142" s="1" t="s">
        <v>152</v>
      </c>
    </row>
    <row r="143" spans="1:3" ht="11.25" hidden="1" customHeight="1"/>
    <row r="144" spans="1:3" ht="11.25" hidden="1" customHeight="1">
      <c r="B144" s="1" t="s">
        <v>153</v>
      </c>
    </row>
    <row r="145" spans="1:3" ht="11.25" hidden="1" customHeight="1"/>
    <row r="146" spans="1:3" ht="11.25" hidden="1" customHeight="1">
      <c r="B146" s="1" t="s">
        <v>154</v>
      </c>
    </row>
    <row r="147" spans="1:3" ht="11.25" hidden="1" customHeight="1"/>
    <row r="148" spans="1:3" s="46" customFormat="1" ht="15.6">
      <c r="A148" s="44"/>
      <c r="B148" s="45" t="s">
        <v>159</v>
      </c>
      <c r="C148" s="49">
        <v>293081.64</v>
      </c>
    </row>
    <row r="149" spans="1:3" s="17" customFormat="1" ht="15.6">
      <c r="A149" s="44"/>
      <c r="B149" s="45" t="s">
        <v>160</v>
      </c>
      <c r="C149" s="49">
        <v>273091.88</v>
      </c>
    </row>
    <row r="150" spans="1:3" s="17" customFormat="1" ht="15.6">
      <c r="A150" s="44"/>
      <c r="B150" s="45" t="s">
        <v>171</v>
      </c>
      <c r="C150" s="49">
        <v>15686</v>
      </c>
    </row>
    <row r="151" spans="1:3" s="17" customFormat="1" ht="15.6">
      <c r="A151" s="44"/>
      <c r="B151" s="45" t="s">
        <v>162</v>
      </c>
      <c r="C151" s="49">
        <f>C149+C150-C132</f>
        <v>-203286.6997</v>
      </c>
    </row>
    <row r="152" spans="1:3" s="17" customFormat="1" ht="15.6">
      <c r="A152" s="44"/>
      <c r="B152" s="45" t="s">
        <v>161</v>
      </c>
      <c r="C152" s="49">
        <f>C29+C151</f>
        <v>-229639.19850000006</v>
      </c>
    </row>
    <row r="153" spans="1:3" s="18" customFormat="1" ht="15">
      <c r="A153" s="47"/>
    </row>
    <row r="154" spans="1:3" s="18" customFormat="1" ht="15">
      <c r="A154" s="47"/>
    </row>
    <row r="155" spans="1:3" s="18" customFormat="1" ht="15">
      <c r="A155" s="47"/>
    </row>
    <row r="156" spans="1:3" s="18" customFormat="1" ht="15">
      <c r="A156" s="47"/>
    </row>
  </sheetData>
  <mergeCells count="3">
    <mergeCell ref="A24:B24"/>
    <mergeCell ref="A25:B25"/>
    <mergeCell ref="A26:B26"/>
  </mergeCells>
  <phoneticPr fontId="0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2022-02-09T09:04:56Z</dcterms:created>
  <dcterms:modified xsi:type="dcterms:W3CDTF">2022-03-22T03:47:08Z</dcterms:modified>
</cp:coreProperties>
</file>