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96" windowHeight="1101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125" i="1"/>
  <c r="C126"/>
  <c r="C102"/>
  <c r="C80"/>
  <c r="C70"/>
  <c r="C66"/>
  <c r="C59"/>
  <c r="C51"/>
  <c r="C39"/>
  <c r="C104"/>
</calcChain>
</file>

<file path=xl/sharedStrings.xml><?xml version="1.0" encoding="utf-8"?>
<sst xmlns="http://schemas.openxmlformats.org/spreadsheetml/2006/main" count="144" uniqueCount="141">
  <si>
    <t>Перечень,периодичность работ, размер финансирования и размер платы</t>
  </si>
  <si>
    <t>Д.Пролетариата, 14</t>
  </si>
  <si>
    <t>Натуральные показатели и технические характеристики</t>
  </si>
  <si>
    <t>Общая площадь жилых помещений</t>
  </si>
  <si>
    <t>Уборочная площадь элементов лестничных клеток</t>
  </si>
  <si>
    <t>Уборочная площадь лестничных клеток</t>
  </si>
  <si>
    <t xml:space="preserve"> -нижних 2-х этажей</t>
  </si>
  <si>
    <t xml:space="preserve"> - выше 2-го этажа</t>
  </si>
  <si>
    <t>Численность проживающих людей</t>
  </si>
  <si>
    <t>Площадь чердаков (очистка от мусора)</t>
  </si>
  <si>
    <t>Площадь подвала</t>
  </si>
  <si>
    <t>Площадь кровли (, очистка снега,сбивание сосулей)</t>
  </si>
  <si>
    <t>Площадь придомовой территории (ручная уборка лето)</t>
  </si>
  <si>
    <t>Площадь придомовой территории (ручная уборка подметание зима)</t>
  </si>
  <si>
    <t>Площадь проездов (механизированная уборка)</t>
  </si>
  <si>
    <t>Площадь для очистки от наледи и льда</t>
  </si>
  <si>
    <t xml:space="preserve">Количество общедомовых приборов учета тепла </t>
  </si>
  <si>
    <t>Количество общедомовых приборов учета воды</t>
  </si>
  <si>
    <t>Норматив накопления твердых бытовых отходов на 1 чел в месяц</t>
  </si>
  <si>
    <t xml:space="preserve">Площадь газонов, (м2) </t>
  </si>
  <si>
    <t>и текущему ремонту общего имущества в многоквартирном доме</t>
  </si>
  <si>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</si>
  <si>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</si>
  <si>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</si>
  <si>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</si>
  <si>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</si>
  <si>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</si>
  <si>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</si>
  <si>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потолков, окон, подоконников</t>
  </si>
  <si>
    <t xml:space="preserve"> 1.4</t>
  </si>
  <si>
    <t xml:space="preserve">Мытье окон 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</si>
  <si>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</si>
  <si>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</si>
  <si>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</si>
  <si>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</si>
  <si>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</si>
  <si>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</si>
  <si>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</si>
  <si>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</si>
  <si>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</si>
  <si>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</si>
  <si>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</si>
  <si>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</si>
  <si>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</si>
  <si>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</si>
  <si>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</si>
  <si>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</si>
  <si>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</si>
  <si>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</si>
  <si>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</si>
  <si>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</si>
  <si>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</si>
  <si>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</si>
  <si>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</si>
  <si>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</si>
  <si>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</si>
  <si>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</si>
  <si>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</si>
  <si>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</si>
  <si>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</si>
  <si>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</si>
  <si>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</si>
  <si>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</si>
  <si>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</si>
  <si>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>4.1.</t>
  </si>
  <si>
    <t>Проведение тех.осмотров   и устранение неисправностей в системе ЦО</t>
  </si>
  <si>
    <t xml:space="preserve"> 4.2</t>
  </si>
  <si>
    <t>Проведение тех. осмотров и устран. неисправн.конструктивных элементов, прочистка засоренных вентканалов в пределах доступности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</si>
  <si>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</si>
  <si>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</si>
  <si>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</si>
  <si>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ВиК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</si>
  <si>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</si>
  <si>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</si>
  <si>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</si>
  <si>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</si>
  <si>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</si>
  <si>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</si>
  <si>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</si>
  <si>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</si>
  <si>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</si>
  <si>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</si>
  <si>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</si>
  <si>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</si>
  <si>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</si>
  <si>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</si>
  <si>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</si>
  <si>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</si>
  <si>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</si>
  <si>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</si>
  <si>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</si>
  <si>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(тепло)</t>
  </si>
  <si>
    <t>Снятие показаний прибора, занесение в компьютер, подготовка и передача данных в энергоснабжающую организацию (элэнегрия)</t>
  </si>
  <si>
    <t>Поверка общедомового счетчика воды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</si>
  <si>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</si>
  <si>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</si>
  <si>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</si>
  <si>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</si>
  <si>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установка светодиодного светильника ЛУЧ 6Вт 1 подъезд,тамбур</t>
  </si>
  <si>
    <t>завоз земли для цветников</t>
  </si>
  <si>
    <t>установка сбросника отопления крана шарового Ду 15 мм</t>
  </si>
  <si>
    <t>замена прокладок на вентиля для промывки системы отопления</t>
  </si>
  <si>
    <t>установка ниппеля  1"хДу 3/4 латунь  в ИТП для промыва ВСО</t>
  </si>
  <si>
    <t>установка автоматического выключателя 16А для подключения домофона 2 под.</t>
  </si>
  <si>
    <t>устройство кабеля АВВГ 2*2,5 для подключения домофона 2 под</t>
  </si>
  <si>
    <t xml:space="preserve"> 9.2</t>
  </si>
  <si>
    <t>Текущий ремонт систем водоснабжения и водоотведения (непредвиденные работы)</t>
  </si>
  <si>
    <t>замена навесного замка на шкафе ППР</t>
  </si>
  <si>
    <t>очистка корпуса ВРУ, распределительных коробок от пыли и грязи</t>
  </si>
  <si>
    <t>ревизия и восстановление целостности изоляции электропроводки и контактных соединений электрооборудования</t>
  </si>
  <si>
    <t xml:space="preserve"> 9.3</t>
  </si>
  <si>
    <t>Текущий ремонт конструктивных элементов (непредвиденные работы)</t>
  </si>
  <si>
    <t>установка аншлага на подъезд с нумерацией квартир 2п</t>
  </si>
  <si>
    <t>Монтаж двери с домофоном (2 под.)</t>
  </si>
  <si>
    <t>окраска МАФ (скамеек, урн  МАЙ-ИЮНЬ)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</si>
  <si>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</si>
  <si>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</si>
  <si>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</si>
  <si>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разделам 1-10</t>
  </si>
  <si>
    <t>Тариф экономически-обоснованный на 1 м2</t>
  </si>
  <si>
    <t>Тариф Согласованный ОС на 2015 год (с 2013 г)</t>
  </si>
  <si>
    <t>Сумма затрат без сбора, вывоза и захоронения ТБО</t>
  </si>
  <si>
    <t>Размер платы за жилое помещение без ТБО</t>
  </si>
  <si>
    <t>Директор ООО "ЖКУ"</t>
  </si>
  <si>
    <t>От Совета дома</t>
  </si>
  <si>
    <t>Протокол ОС от   ___   _____________</t>
  </si>
  <si>
    <t>по управлению и обслуживанию</t>
  </si>
  <si>
    <t>МКД по ул.Диктатуры Пролетариата 14</t>
  </si>
  <si>
    <t xml:space="preserve">Отчет за 2021 г </t>
  </si>
  <si>
    <t>Результат на 01.01.2021 ("+"- экономия, "-" - перерасход)</t>
  </si>
  <si>
    <r>
      <t xml:space="preserve">                 за жилое помещение  на  </t>
    </r>
    <r>
      <rPr>
        <b/>
        <sz val="12"/>
        <rFont val="Times New Roman"/>
        <family val="1"/>
        <charset val="204"/>
      </rPr>
      <t>2019</t>
    </r>
    <r>
      <rPr>
        <sz val="12"/>
        <rFont val="Times New Roman"/>
        <family val="1"/>
        <charset val="204"/>
      </rPr>
      <t xml:space="preserve">  МКД   по адресу:</t>
    </r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</si>
  <si>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</si>
  <si>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</si>
  <si>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</si>
  <si>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2021 год "+" - экономия "-" - перерасход</t>
  </si>
  <si>
    <t>обшивка откосов входной двери 2п</t>
  </si>
  <si>
    <t>герметизация входной дверной коробки монтажной пеной 2п</t>
  </si>
  <si>
    <t>очистка козырьков от мусора</t>
  </si>
  <si>
    <t>утепление продухов минплитой</t>
  </si>
  <si>
    <t>Дополнительные средства:план</t>
  </si>
  <si>
    <t>Дополнительные средства :фактически поступило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</si>
</sst>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d/m;@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Fill="1" applyBorder="1"/>
    <xf numFmtId="0" fontId="2" fillId="0" borderId="1" xfId="0" applyFont="1" applyBorder="1"/>
    <xf numFmtId="0" fontId="2" fillId="0" borderId="0" xfId="0" applyFont="1" applyFill="1"/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5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/>
    <xf numFmtId="16" fontId="2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5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Fill="1" applyBorder="1"/>
    <xf numFmtId="0" fontId="2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/>
    <xf numFmtId="0" fontId="5" fillId="0" borderId="4" xfId="0" applyFont="1" applyFill="1" applyBorder="1"/>
    <xf numFmtId="0" fontId="2" fillId="0" borderId="5" xfId="0" applyFont="1" applyFill="1" applyBorder="1"/>
    <xf numFmtId="0" fontId="5" fillId="0" borderId="6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2" fontId="9" fillId="0" borderId="1" xfId="2" applyNumberFormat="1" applyFont="1" applyFill="1" applyBorder="1" applyAlignment="1"/>
    <xf numFmtId="2" fontId="7" fillId="0" borderId="0" xfId="1" applyNumberFormat="1" applyFont="1"/>
    <xf numFmtId="0" fontId="7" fillId="0" borderId="0" xfId="1" applyFont="1"/>
    <xf numFmtId="0" fontId="10" fillId="0" borderId="0" xfId="0" applyFont="1" applyFill="1" applyAlignment="1">
      <alignment vertical="center"/>
    </xf>
    <xf numFmtId="0" fontId="10" fillId="0" borderId="1" xfId="1" applyFont="1" applyBorder="1" applyAlignment="1">
      <alignment horizontal="center"/>
    </xf>
    <xf numFmtId="2" fontId="8" fillId="0" borderId="1" xfId="2" applyNumberFormat="1" applyFont="1" applyFill="1" applyBorder="1" applyAlignment="1"/>
    <xf numFmtId="2" fontId="10" fillId="0" borderId="0" xfId="1" applyNumberFormat="1" applyFont="1"/>
    <xf numFmtId="0" fontId="10" fillId="0" borderId="0" xfId="0" applyFont="1" applyBorder="1" applyAlignment="1">
      <alignment vertical="center"/>
    </xf>
    <xf numFmtId="2" fontId="9" fillId="0" borderId="1" xfId="2" applyNumberFormat="1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1" xfId="0" applyFont="1" applyFill="1" applyBorder="1" applyAlignment="1">
      <alignment wrapText="1"/>
    </xf>
    <xf numFmtId="0" fontId="5" fillId="0" borderId="0" xfId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35"/>
  <sheetViews>
    <sheetView tabSelected="1" topLeftCell="A96" workbookViewId="0">
      <selection activeCell="C125" sqref="C125"/>
    </sheetView>
  </sheetViews>
  <sheetFormatPr defaultColWidth="9.109375" defaultRowHeight="15.6"/>
  <cols>
    <col min="1" max="1" width="8.33203125" style="3" customWidth="1"/>
    <col min="2" max="2" width="72.44140625" style="3" customWidth="1"/>
    <col min="3" max="3" width="18.33203125" style="3" customWidth="1"/>
    <col min="4" max="200" width="9.109375" style="3" customWidth="1"/>
    <col min="201" max="201" width="4" style="3" customWidth="1"/>
    <col min="202" max="202" width="49.5546875" style="3" customWidth="1"/>
    <col min="203" max="203" width="11" style="3" customWidth="1"/>
    <col min="204" max="204" width="7.33203125" style="3" customWidth="1"/>
    <col min="205" max="205" width="8.6640625" style="3" customWidth="1"/>
    <col min="206" max="206" width="5" style="3" customWidth="1"/>
    <col min="207" max="207" width="7.33203125" style="3" customWidth="1"/>
    <col min="208" max="208" width="9.5546875" style="3" customWidth="1"/>
    <col min="209" max="16384" width="9.109375" style="3"/>
  </cols>
  <sheetData>
    <row r="1" spans="1:2" hidden="1">
      <c r="B1" s="3" t="s">
        <v>0</v>
      </c>
    </row>
    <row r="2" spans="1:2" ht="12.75" hidden="1" customHeight="1">
      <c r="B2" s="3" t="s">
        <v>130</v>
      </c>
    </row>
    <row r="3" spans="1:2" ht="11.25" hidden="1" customHeight="1">
      <c r="B3" s="23" t="s">
        <v>1</v>
      </c>
    </row>
    <row r="4" spans="1:2" hidden="1">
      <c r="A4" s="10"/>
      <c r="B4" s="10"/>
    </row>
    <row r="5" spans="1:2" hidden="1">
      <c r="A5" s="1">
        <v>1</v>
      </c>
      <c r="B5" s="1">
        <v>2</v>
      </c>
    </row>
    <row r="6" spans="1:2" hidden="1">
      <c r="A6" s="1"/>
      <c r="B6" s="20" t="s">
        <v>2</v>
      </c>
    </row>
    <row r="7" spans="1:2" hidden="1">
      <c r="A7" s="1">
        <v>1</v>
      </c>
      <c r="B7" s="10" t="s">
        <v>3</v>
      </c>
    </row>
    <row r="8" spans="1:2" hidden="1">
      <c r="A8" s="1">
        <v>3</v>
      </c>
      <c r="B8" s="10" t="s">
        <v>4</v>
      </c>
    </row>
    <row r="9" spans="1:2" hidden="1">
      <c r="A9" s="1">
        <v>4</v>
      </c>
      <c r="B9" s="10" t="s">
        <v>5</v>
      </c>
    </row>
    <row r="10" spans="1:2" hidden="1">
      <c r="A10" s="1"/>
      <c r="B10" s="10" t="s">
        <v>6</v>
      </c>
    </row>
    <row r="11" spans="1:2" hidden="1">
      <c r="A11" s="1"/>
      <c r="B11" s="10" t="s">
        <v>7</v>
      </c>
    </row>
    <row r="12" spans="1:2" hidden="1">
      <c r="A12" s="1">
        <v>5</v>
      </c>
      <c r="B12" s="10" t="s">
        <v>8</v>
      </c>
    </row>
    <row r="13" spans="1:2" hidden="1">
      <c r="A13" s="1">
        <v>7</v>
      </c>
      <c r="B13" s="10" t="s">
        <v>9</v>
      </c>
    </row>
    <row r="14" spans="1:2" hidden="1">
      <c r="A14" s="1">
        <v>8</v>
      </c>
      <c r="B14" s="10" t="s">
        <v>10</v>
      </c>
    </row>
    <row r="15" spans="1:2" ht="13.5" hidden="1" customHeight="1">
      <c r="A15" s="1">
        <v>9</v>
      </c>
      <c r="B15" s="10" t="s">
        <v>11</v>
      </c>
    </row>
    <row r="16" spans="1:2" hidden="1">
      <c r="A16" s="1">
        <v>10</v>
      </c>
      <c r="B16" s="10" t="s">
        <v>12</v>
      </c>
    </row>
    <row r="17" spans="1:3" hidden="1">
      <c r="A17" s="1">
        <v>11</v>
      </c>
      <c r="B17" s="10" t="s">
        <v>13</v>
      </c>
    </row>
    <row r="18" spans="1:3" hidden="1">
      <c r="A18" s="1">
        <v>12</v>
      </c>
      <c r="B18" s="10" t="s">
        <v>14</v>
      </c>
    </row>
    <row r="19" spans="1:3" hidden="1">
      <c r="A19" s="1">
        <v>13</v>
      </c>
      <c r="B19" s="10" t="s">
        <v>15</v>
      </c>
    </row>
    <row r="20" spans="1:3" hidden="1">
      <c r="A20" s="1">
        <v>14</v>
      </c>
      <c r="B20" s="10" t="s">
        <v>16</v>
      </c>
    </row>
    <row r="21" spans="1:3" hidden="1">
      <c r="A21" s="1">
        <v>15</v>
      </c>
      <c r="B21" s="10" t="s">
        <v>17</v>
      </c>
    </row>
    <row r="22" spans="1:3" hidden="1">
      <c r="A22" s="1">
        <v>16</v>
      </c>
      <c r="B22" s="10" t="s">
        <v>18</v>
      </c>
    </row>
    <row r="23" spans="1:3" hidden="1">
      <c r="A23" s="24">
        <v>17</v>
      </c>
      <c r="B23" s="25" t="s">
        <v>19</v>
      </c>
    </row>
    <row r="24" spans="1:3" s="21" customFormat="1">
      <c r="A24" s="47" t="s">
        <v>128</v>
      </c>
      <c r="B24" s="47"/>
    </row>
    <row r="25" spans="1:3" s="21" customFormat="1">
      <c r="A25" s="47" t="s">
        <v>126</v>
      </c>
      <c r="B25" s="47"/>
    </row>
    <row r="26" spans="1:3" s="21" customFormat="1">
      <c r="A26" s="47" t="s">
        <v>127</v>
      </c>
      <c r="B26" s="47"/>
    </row>
    <row r="27" spans="1:3">
      <c r="A27" s="48" t="s">
        <v>20</v>
      </c>
      <c r="B27" s="48"/>
    </row>
    <row r="28" spans="1:3">
      <c r="A28" s="22"/>
      <c r="B28" s="22"/>
    </row>
    <row r="29" spans="1:3" ht="16.2">
      <c r="A29" s="4"/>
      <c r="B29" s="5" t="s">
        <v>129</v>
      </c>
      <c r="C29" s="6">
        <v>-265504.57449999987</v>
      </c>
    </row>
    <row r="30" spans="1:3">
      <c r="A30" s="7"/>
      <c r="B30" s="8" t="s">
        <v>21</v>
      </c>
      <c r="C30" s="6"/>
    </row>
    <row r="31" spans="1:3">
      <c r="A31" s="9" t="s">
        <v>22</v>
      </c>
      <c r="B31" s="10" t="s">
        <v>23</v>
      </c>
      <c r="C31" s="1"/>
    </row>
    <row r="32" spans="1:3" ht="15.75" customHeight="1">
      <c r="A32" s="9"/>
      <c r="B32" s="10" t="s">
        <v>24</v>
      </c>
      <c r="C32" s="11">
        <v>14181.024000000003</v>
      </c>
    </row>
    <row r="33" spans="1:3">
      <c r="A33" s="9"/>
      <c r="B33" s="10" t="s">
        <v>7</v>
      </c>
      <c r="C33" s="11">
        <v>2699.7120000000009</v>
      </c>
    </row>
    <row r="34" spans="1:3">
      <c r="A34" s="12" t="s">
        <v>25</v>
      </c>
      <c r="B34" s="10" t="s">
        <v>26</v>
      </c>
      <c r="C34" s="11">
        <v>0</v>
      </c>
    </row>
    <row r="35" spans="1:3">
      <c r="A35" s="9"/>
      <c r="B35" s="10" t="s">
        <v>24</v>
      </c>
      <c r="C35" s="11">
        <v>16677.456000000002</v>
      </c>
    </row>
    <row r="36" spans="1:3">
      <c r="A36" s="9"/>
      <c r="B36" s="10" t="s">
        <v>7</v>
      </c>
      <c r="C36" s="11">
        <v>6774.0479999999998</v>
      </c>
    </row>
    <row r="37" spans="1:3" ht="46.8">
      <c r="A37" s="9" t="s">
        <v>27</v>
      </c>
      <c r="B37" s="10" t="s">
        <v>28</v>
      </c>
      <c r="C37" s="11">
        <v>2454.3386</v>
      </c>
    </row>
    <row r="38" spans="1:3" ht="14.25" customHeight="1">
      <c r="A38" s="9" t="s">
        <v>29</v>
      </c>
      <c r="B38" s="10" t="s">
        <v>30</v>
      </c>
      <c r="C38" s="11">
        <v>107.2968</v>
      </c>
    </row>
    <row r="39" spans="1:3">
      <c r="A39" s="9"/>
      <c r="B39" s="13" t="s">
        <v>31</v>
      </c>
      <c r="C39" s="6">
        <f>SUM(C32:C38)</f>
        <v>42893.875400000012</v>
      </c>
    </row>
    <row r="40" spans="1:3" ht="15" customHeight="1">
      <c r="A40" s="9" t="s">
        <v>32</v>
      </c>
      <c r="B40" s="8" t="s">
        <v>33</v>
      </c>
      <c r="C40" s="11"/>
    </row>
    <row r="41" spans="1:3" ht="14.25" customHeight="1">
      <c r="A41" s="9" t="s">
        <v>34</v>
      </c>
      <c r="B41" s="10" t="s">
        <v>35</v>
      </c>
      <c r="C41" s="11">
        <v>12268.050000000001</v>
      </c>
    </row>
    <row r="42" spans="1:3" ht="12.75" customHeight="1">
      <c r="A42" s="9" t="s">
        <v>36</v>
      </c>
      <c r="B42" s="10" t="s">
        <v>37</v>
      </c>
      <c r="C42" s="11">
        <v>2427.6000000000004</v>
      </c>
    </row>
    <row r="43" spans="1:3" ht="13.5" customHeight="1">
      <c r="A43" s="9" t="s">
        <v>38</v>
      </c>
      <c r="B43" s="10" t="s">
        <v>39</v>
      </c>
      <c r="C43" s="11">
        <v>1049.5800000000002</v>
      </c>
    </row>
    <row r="44" spans="1:3">
      <c r="A44" s="9" t="s">
        <v>40</v>
      </c>
      <c r="B44" s="10" t="s">
        <v>41</v>
      </c>
      <c r="C44" s="11">
        <v>1264.4799999999998</v>
      </c>
    </row>
    <row r="45" spans="1:3">
      <c r="A45" s="9" t="s">
        <v>42</v>
      </c>
      <c r="B45" s="10" t="s">
        <v>43</v>
      </c>
      <c r="C45" s="11">
        <v>11848.68</v>
      </c>
    </row>
    <row r="46" spans="1:3">
      <c r="A46" s="9" t="s">
        <v>44</v>
      </c>
      <c r="B46" s="10" t="s">
        <v>45</v>
      </c>
      <c r="C46" s="11">
        <v>3478.7609999999995</v>
      </c>
    </row>
    <row r="47" spans="1:3">
      <c r="A47" s="9" t="s">
        <v>46</v>
      </c>
      <c r="B47" s="10" t="s">
        <v>47</v>
      </c>
      <c r="C47" s="11">
        <v>1294.8119999999999</v>
      </c>
    </row>
    <row r="48" spans="1:3" ht="31.2">
      <c r="A48" s="9" t="s">
        <v>48</v>
      </c>
      <c r="B48" s="10" t="s">
        <v>49</v>
      </c>
      <c r="C48" s="11">
        <v>323.19</v>
      </c>
    </row>
    <row r="49" spans="1:3" ht="38.25" customHeight="1">
      <c r="A49" s="9" t="s">
        <v>50</v>
      </c>
      <c r="B49" s="10" t="s">
        <v>51</v>
      </c>
      <c r="C49" s="11">
        <v>9026.4129999999986</v>
      </c>
    </row>
    <row r="50" spans="1:3" ht="14.25" customHeight="1">
      <c r="A50" s="9" t="s">
        <v>52</v>
      </c>
      <c r="B50" s="10" t="s">
        <v>53</v>
      </c>
      <c r="C50" s="11">
        <v>1359.4560000000001</v>
      </c>
    </row>
    <row r="51" spans="1:3">
      <c r="A51" s="9"/>
      <c r="B51" s="13" t="s">
        <v>54</v>
      </c>
      <c r="C51" s="6">
        <f>SUM(C41:C50)</f>
        <v>44341.022000000004</v>
      </c>
    </row>
    <row r="52" spans="1:3" ht="17.25" customHeight="1">
      <c r="A52" s="9"/>
      <c r="B52" s="8" t="s">
        <v>55</v>
      </c>
      <c r="C52" s="11"/>
    </row>
    <row r="53" spans="1:3" ht="17.25" customHeight="1">
      <c r="A53" s="14">
        <v>43103</v>
      </c>
      <c r="B53" s="10" t="s">
        <v>56</v>
      </c>
      <c r="C53" s="11">
        <v>16671.7</v>
      </c>
    </row>
    <row r="54" spans="1:3" ht="15" customHeight="1">
      <c r="A54" s="14">
        <v>43134</v>
      </c>
      <c r="B54" s="10" t="s">
        <v>57</v>
      </c>
      <c r="C54" s="11">
        <v>21384.02</v>
      </c>
    </row>
    <row r="55" spans="1:3" ht="15" customHeight="1">
      <c r="A55" s="14">
        <v>43162</v>
      </c>
      <c r="B55" s="10" t="s">
        <v>58</v>
      </c>
      <c r="C55" s="11">
        <v>11312.32</v>
      </c>
    </row>
    <row r="56" spans="1:3" ht="14.25" customHeight="1">
      <c r="A56" s="14">
        <v>43193</v>
      </c>
      <c r="B56" s="10" t="s">
        <v>59</v>
      </c>
      <c r="C56" s="11">
        <v>787.06</v>
      </c>
    </row>
    <row r="57" spans="1:3" ht="14.25" customHeight="1">
      <c r="A57" s="14">
        <v>43223</v>
      </c>
      <c r="B57" s="10" t="s">
        <v>60</v>
      </c>
      <c r="C57" s="11">
        <v>7874.88</v>
      </c>
    </row>
    <row r="58" spans="1:3" ht="14.25" customHeight="1">
      <c r="A58" s="14">
        <v>43315</v>
      </c>
      <c r="B58" s="10" t="s">
        <v>61</v>
      </c>
      <c r="C58" s="11">
        <v>324.65000000000003</v>
      </c>
    </row>
    <row r="59" spans="1:3">
      <c r="A59" s="9"/>
      <c r="B59" s="13" t="s">
        <v>62</v>
      </c>
      <c r="C59" s="6">
        <f>SUM(C53:C58)</f>
        <v>58354.63</v>
      </c>
    </row>
    <row r="60" spans="1:3">
      <c r="A60" s="9"/>
      <c r="B60" s="8" t="s">
        <v>63</v>
      </c>
      <c r="C60" s="11"/>
    </row>
    <row r="61" spans="1:3" ht="18.75" customHeight="1">
      <c r="A61" s="9" t="s">
        <v>64</v>
      </c>
      <c r="B61" s="15" t="s">
        <v>65</v>
      </c>
      <c r="C61" s="11">
        <v>12468.48</v>
      </c>
    </row>
    <row r="62" spans="1:3" ht="37.5" customHeight="1">
      <c r="A62" s="9" t="s">
        <v>66</v>
      </c>
      <c r="B62" s="10" t="s">
        <v>67</v>
      </c>
      <c r="C62" s="11">
        <v>3117.12</v>
      </c>
    </row>
    <row r="63" spans="1:3">
      <c r="A63" s="9" t="s">
        <v>68</v>
      </c>
      <c r="B63" s="10" t="s">
        <v>69</v>
      </c>
      <c r="C63" s="11">
        <v>15768.960000000001</v>
      </c>
    </row>
    <row r="64" spans="1:3" ht="19.5" customHeight="1">
      <c r="A64" s="9" t="s">
        <v>70</v>
      </c>
      <c r="B64" s="10" t="s">
        <v>71</v>
      </c>
      <c r="C64" s="11">
        <v>6234.24</v>
      </c>
    </row>
    <row r="65" spans="1:3">
      <c r="A65" s="9" t="s">
        <v>72</v>
      </c>
      <c r="B65" s="10" t="s">
        <v>73</v>
      </c>
      <c r="C65" s="11">
        <v>2166</v>
      </c>
    </row>
    <row r="66" spans="1:3">
      <c r="A66" s="9"/>
      <c r="B66" s="13" t="s">
        <v>74</v>
      </c>
      <c r="C66" s="6">
        <f>SUM(C61:C65)</f>
        <v>39754.799999999996</v>
      </c>
    </row>
    <row r="67" spans="1:3">
      <c r="A67" s="9"/>
      <c r="B67" s="8" t="s">
        <v>75</v>
      </c>
      <c r="C67" s="11"/>
    </row>
    <row r="68" spans="1:3" ht="31.2">
      <c r="A68" s="9" t="s">
        <v>76</v>
      </c>
      <c r="B68" s="10" t="s">
        <v>77</v>
      </c>
      <c r="C68" s="11">
        <v>17419.2</v>
      </c>
    </row>
    <row r="69" spans="1:3">
      <c r="A69" s="9" t="s">
        <v>78</v>
      </c>
      <c r="B69" s="10" t="s">
        <v>79</v>
      </c>
      <c r="C69" s="11">
        <v>4950.7200000000012</v>
      </c>
    </row>
    <row r="70" spans="1:3">
      <c r="A70" s="9"/>
      <c r="B70" s="13" t="s">
        <v>80</v>
      </c>
      <c r="C70" s="6">
        <f>SUM(C68:C69)</f>
        <v>22369.920000000002</v>
      </c>
    </row>
    <row r="71" spans="1:3">
      <c r="A71" s="16" t="s">
        <v>81</v>
      </c>
      <c r="B71" s="10" t="s">
        <v>82</v>
      </c>
      <c r="C71" s="6">
        <v>1925.0240000000001</v>
      </c>
    </row>
    <row r="72" spans="1:3">
      <c r="A72" s="16" t="s">
        <v>83</v>
      </c>
      <c r="B72" s="10" t="s">
        <v>84</v>
      </c>
      <c r="C72" s="6">
        <v>1857.8720000000001</v>
      </c>
    </row>
    <row r="73" spans="1:3">
      <c r="A73" s="9"/>
      <c r="B73" s="13" t="s">
        <v>85</v>
      </c>
      <c r="C73" s="11"/>
    </row>
    <row r="74" spans="1:3">
      <c r="A74" s="9" t="s">
        <v>86</v>
      </c>
      <c r="B74" s="10" t="s">
        <v>87</v>
      </c>
      <c r="C74" s="11">
        <v>3390</v>
      </c>
    </row>
    <row r="75" spans="1:3">
      <c r="A75" s="9" t="s">
        <v>88</v>
      </c>
      <c r="B75" s="10" t="s">
        <v>89</v>
      </c>
      <c r="C75" s="11">
        <v>4498.2</v>
      </c>
    </row>
    <row r="76" spans="1:3" ht="31.2">
      <c r="A76" s="9"/>
      <c r="B76" s="10" t="s">
        <v>90</v>
      </c>
      <c r="C76" s="11">
        <v>3300.6000000000008</v>
      </c>
    </row>
    <row r="77" spans="1:3" ht="31.2">
      <c r="A77" s="9"/>
      <c r="B77" s="10" t="s">
        <v>91</v>
      </c>
      <c r="C77" s="11">
        <v>3300.6000000000008</v>
      </c>
    </row>
    <row r="78" spans="1:3" ht="35.25" customHeight="1">
      <c r="A78" s="9"/>
      <c r="B78" s="10" t="s">
        <v>92</v>
      </c>
      <c r="C78" s="11">
        <v>3300.6000000000008</v>
      </c>
    </row>
    <row r="79" spans="1:3">
      <c r="A79" s="9"/>
      <c r="B79" s="10" t="s">
        <v>93</v>
      </c>
      <c r="C79" s="11">
        <v>0</v>
      </c>
    </row>
    <row r="80" spans="1:3">
      <c r="A80" s="9"/>
      <c r="B80" s="13" t="s">
        <v>94</v>
      </c>
      <c r="C80" s="6">
        <f>SUM(C74:C79)</f>
        <v>17790.000000000004</v>
      </c>
    </row>
    <row r="81" spans="1:3">
      <c r="A81" s="9"/>
      <c r="B81" s="8" t="s">
        <v>95</v>
      </c>
      <c r="C81" s="11"/>
    </row>
    <row r="82" spans="1:3" ht="12" customHeight="1">
      <c r="A82" s="9" t="s">
        <v>96</v>
      </c>
      <c r="B82" s="10" t="s">
        <v>97</v>
      </c>
      <c r="C82" s="11"/>
    </row>
    <row r="83" spans="1:3" ht="28.5" customHeight="1">
      <c r="A83" s="17"/>
      <c r="B83" s="18" t="s">
        <v>98</v>
      </c>
      <c r="C83" s="11">
        <v>1713</v>
      </c>
    </row>
    <row r="84" spans="1:3" ht="18.75" customHeight="1">
      <c r="A84" s="9"/>
      <c r="B84" s="1" t="s">
        <v>99</v>
      </c>
      <c r="C84" s="11">
        <v>1200</v>
      </c>
    </row>
    <row r="85" spans="1:3" ht="18.75" customHeight="1">
      <c r="A85" s="17"/>
      <c r="B85" s="10" t="s">
        <v>100</v>
      </c>
      <c r="C85" s="11">
        <v>643.75</v>
      </c>
    </row>
    <row r="86" spans="1:3" ht="16.5" customHeight="1">
      <c r="A86" s="17"/>
      <c r="B86" s="18" t="s">
        <v>101</v>
      </c>
      <c r="C86" s="11">
        <v>130.22</v>
      </c>
    </row>
    <row r="87" spans="1:3" ht="21" customHeight="1">
      <c r="A87" s="17"/>
      <c r="B87" s="18" t="s">
        <v>102</v>
      </c>
      <c r="C87" s="11">
        <v>117.51</v>
      </c>
    </row>
    <row r="88" spans="1:3" ht="26.25" customHeight="1">
      <c r="A88" s="9"/>
      <c r="B88" s="18" t="s">
        <v>103</v>
      </c>
      <c r="C88" s="11">
        <v>362.24</v>
      </c>
    </row>
    <row r="89" spans="1:3" ht="18" customHeight="1">
      <c r="A89" s="17"/>
      <c r="B89" s="18" t="s">
        <v>104</v>
      </c>
      <c r="C89" s="11">
        <v>161.47999999999999</v>
      </c>
    </row>
    <row r="90" spans="1:3" ht="31.2">
      <c r="A90" s="9" t="s">
        <v>105</v>
      </c>
      <c r="B90" s="10" t="s">
        <v>106</v>
      </c>
      <c r="C90" s="11">
        <v>0</v>
      </c>
    </row>
    <row r="91" spans="1:3">
      <c r="A91" s="17"/>
      <c r="B91" s="2" t="s">
        <v>107</v>
      </c>
      <c r="C91" s="11">
        <v>358.19</v>
      </c>
    </row>
    <row r="92" spans="1:3">
      <c r="A92" s="17"/>
      <c r="B92" s="19" t="s">
        <v>108</v>
      </c>
      <c r="C92" s="11">
        <v>0</v>
      </c>
    </row>
    <row r="93" spans="1:3" ht="31.2">
      <c r="A93" s="17"/>
      <c r="B93" s="18" t="s">
        <v>109</v>
      </c>
      <c r="C93" s="11">
        <v>0</v>
      </c>
    </row>
    <row r="94" spans="1:3">
      <c r="A94" s="9" t="s">
        <v>110</v>
      </c>
      <c r="B94" s="10" t="s">
        <v>111</v>
      </c>
      <c r="C94" s="11">
        <v>0</v>
      </c>
    </row>
    <row r="95" spans="1:3">
      <c r="A95" s="9"/>
      <c r="B95" s="10" t="s">
        <v>112</v>
      </c>
      <c r="C95" s="11">
        <v>530.80999999999995</v>
      </c>
    </row>
    <row r="96" spans="1:3">
      <c r="A96" s="9"/>
      <c r="B96" s="10" t="s">
        <v>135</v>
      </c>
      <c r="C96" s="11">
        <v>1671.78</v>
      </c>
    </row>
    <row r="97" spans="1:3">
      <c r="A97" s="9"/>
      <c r="B97" s="1" t="s">
        <v>113</v>
      </c>
      <c r="C97" s="11">
        <v>65850.55</v>
      </c>
    </row>
    <row r="98" spans="1:3">
      <c r="A98" s="9"/>
      <c r="B98" s="1" t="s">
        <v>114</v>
      </c>
      <c r="C98" s="11">
        <v>2021.2080000000001</v>
      </c>
    </row>
    <row r="99" spans="1:3">
      <c r="A99" s="9"/>
      <c r="B99" s="1" t="s">
        <v>136</v>
      </c>
      <c r="C99" s="11">
        <v>955.92</v>
      </c>
    </row>
    <row r="100" spans="1:3">
      <c r="A100" s="9"/>
      <c r="B100" s="1" t="s">
        <v>137</v>
      </c>
      <c r="C100" s="11">
        <v>36.700000000000003</v>
      </c>
    </row>
    <row r="101" spans="1:3">
      <c r="A101" s="9"/>
      <c r="B101" s="46" t="s">
        <v>138</v>
      </c>
      <c r="C101" s="11">
        <v>455.23200000000003</v>
      </c>
    </row>
    <row r="102" spans="1:3">
      <c r="A102" s="9"/>
      <c r="B102" s="13" t="s">
        <v>115</v>
      </c>
      <c r="C102" s="6">
        <f>SUM(C83:C101)</f>
        <v>76208.59</v>
      </c>
    </row>
    <row r="103" spans="1:3">
      <c r="A103" s="16" t="s">
        <v>116</v>
      </c>
      <c r="B103" s="10" t="s">
        <v>117</v>
      </c>
      <c r="C103" s="6">
        <v>47673.600000000006</v>
      </c>
    </row>
    <row r="104" spans="1:3">
      <c r="A104" s="1"/>
      <c r="B104" s="20" t="s">
        <v>118</v>
      </c>
      <c r="C104" s="6">
        <f>C39+C51+C59+C66+C70+C71+C72+C80+C102+C103</f>
        <v>353169.3334</v>
      </c>
    </row>
    <row r="105" spans="1:3" ht="16.2" hidden="1" thickBot="1">
      <c r="A105" s="26"/>
      <c r="B105" s="27" t="s">
        <v>119</v>
      </c>
    </row>
    <row r="106" spans="1:3" ht="16.2" hidden="1" thickBot="1">
      <c r="A106" s="28"/>
      <c r="B106" s="29" t="s">
        <v>120</v>
      </c>
    </row>
    <row r="107" spans="1:3" hidden="1">
      <c r="A107" s="30"/>
      <c r="B107" s="31"/>
    </row>
    <row r="108" spans="1:3" hidden="1">
      <c r="A108" s="30"/>
      <c r="B108" s="23" t="s">
        <v>121</v>
      </c>
    </row>
    <row r="109" spans="1:3" hidden="1">
      <c r="A109" s="30"/>
    </row>
    <row r="110" spans="1:3" ht="16.2" hidden="1">
      <c r="A110" s="30"/>
      <c r="B110" s="32" t="s">
        <v>122</v>
      </c>
    </row>
    <row r="111" spans="1:3" hidden="1">
      <c r="A111" s="30"/>
      <c r="B111" s="31"/>
    </row>
    <row r="112" spans="1:3" hidden="1">
      <c r="A112" s="30"/>
      <c r="B112" s="31"/>
    </row>
    <row r="113" spans="1:6" hidden="1"/>
    <row r="114" spans="1:6" hidden="1"/>
    <row r="115" spans="1:6" hidden="1">
      <c r="B115" s="3" t="s">
        <v>123</v>
      </c>
    </row>
    <row r="116" spans="1:6" hidden="1"/>
    <row r="117" spans="1:6" hidden="1">
      <c r="B117" s="3" t="s">
        <v>124</v>
      </c>
    </row>
    <row r="118" spans="1:6" hidden="1"/>
    <row r="119" spans="1:6" hidden="1">
      <c r="B119" s="3" t="s">
        <v>125</v>
      </c>
    </row>
    <row r="120" spans="1:6" hidden="1"/>
    <row r="121" spans="1:6" s="38" customFormat="1" ht="13.8">
      <c r="A121" s="33"/>
      <c r="B121" s="34" t="s">
        <v>131</v>
      </c>
      <c r="C121" s="35">
        <v>261289.32</v>
      </c>
      <c r="D121" s="36"/>
      <c r="E121" s="37"/>
      <c r="F121" s="37"/>
    </row>
    <row r="122" spans="1:6" s="42" customFormat="1" ht="13.8">
      <c r="A122" s="39"/>
      <c r="B122" s="34" t="s">
        <v>132</v>
      </c>
      <c r="C122" s="40">
        <v>283246.94</v>
      </c>
      <c r="D122" s="41"/>
      <c r="E122" s="41"/>
      <c r="F122" s="41"/>
    </row>
    <row r="123" spans="1:6" s="42" customFormat="1" ht="13.8">
      <c r="A123" s="39"/>
      <c r="B123" s="34" t="s">
        <v>139</v>
      </c>
      <c r="C123" s="40">
        <v>21950.400000000001</v>
      </c>
      <c r="D123" s="41"/>
      <c r="E123" s="41"/>
      <c r="F123" s="41"/>
    </row>
    <row r="124" spans="1:6" s="42" customFormat="1" ht="13.8">
      <c r="A124" s="39"/>
      <c r="B124" s="34" t="s">
        <v>140</v>
      </c>
      <c r="C124" s="40">
        <v>20322.13</v>
      </c>
      <c r="D124" s="41"/>
      <c r="E124" s="41"/>
      <c r="F124" s="41"/>
    </row>
    <row r="125" spans="1:6" s="42" customFormat="1" ht="13.8">
      <c r="A125" s="33"/>
      <c r="B125" s="34" t="s">
        <v>134</v>
      </c>
      <c r="C125" s="43">
        <f>C122+C124-C104</f>
        <v>-49600.263399999996</v>
      </c>
      <c r="D125" s="37"/>
      <c r="E125" s="37"/>
      <c r="F125" s="37"/>
    </row>
    <row r="126" spans="1:6" s="42" customFormat="1" ht="13.8">
      <c r="A126" s="33"/>
      <c r="B126" s="34" t="s">
        <v>133</v>
      </c>
      <c r="C126" s="43">
        <f>C29+C125</f>
        <v>-315104.83789999987</v>
      </c>
      <c r="D126" s="37"/>
      <c r="E126" s="37"/>
      <c r="F126" s="37"/>
    </row>
    <row r="127" spans="1:6" s="45" customFormat="1" ht="13.8">
      <c r="A127" s="44"/>
    </row>
    <row r="128" spans="1:6" s="45" customFormat="1" ht="13.8">
      <c r="A128" s="44"/>
    </row>
    <row r="129" spans="1:1" s="45" customFormat="1" ht="13.8">
      <c r="A129" s="44"/>
    </row>
    <row r="130" spans="1:1" s="45" customFormat="1" ht="13.8">
      <c r="A130" s="44"/>
    </row>
    <row r="131" spans="1:1" s="45" customFormat="1" ht="13.8">
      <c r="A131" s="44"/>
    </row>
    <row r="132" spans="1:1" s="45" customFormat="1" ht="13.8">
      <c r="A132" s="44"/>
    </row>
    <row r="133" spans="1:1" s="45" customFormat="1" ht="13.8">
      <c r="A133" s="44"/>
    </row>
    <row r="134" spans="1:1" s="45" customFormat="1" ht="13.8">
      <c r="A134" s="44"/>
    </row>
    <row r="135" spans="1:1" s="45" customFormat="1" ht="13.8">
      <c r="A135" s="44"/>
    </row>
  </sheetData>
  <mergeCells count="4">
    <mergeCell ref="A24:B24"/>
    <mergeCell ref="A25:B25"/>
    <mergeCell ref="A26:B26"/>
    <mergeCell ref="A27:B27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2022-02-10T02:26:33Z</dcterms:created>
  <dcterms:modified xsi:type="dcterms:W3CDTF">2022-03-14T04:25:10Z</dcterms:modified>
</cp:coreProperties>
</file>