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17" i="1"/>
  <c r="C116"/>
  <c r="C96"/>
  <c r="C78"/>
  <c r="C68"/>
  <c r="C64"/>
  <c r="C57"/>
  <c r="C49"/>
  <c r="C37"/>
  <c r="C98"/>
</calcChain>
</file>

<file path=xl/sharedStrings.xml><?xml version="1.0" encoding="utf-8"?>
<sst xmlns="http://schemas.openxmlformats.org/spreadsheetml/2006/main" count="139" uniqueCount="135">
  <si>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</si>
  <si>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</si>
  <si>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Д.Пролетариата, 5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</si>
  <si>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</si>
  <si>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</si>
  <si>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</si>
  <si>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</si>
  <si>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</si>
  <si>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</si>
  <si>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</si>
  <si>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</si>
  <si>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</si>
  <si>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</si>
  <si>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</si>
  <si>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</si>
  <si>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</si>
  <si>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</si>
  <si>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</si>
  <si>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</si>
  <si>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</si>
  <si>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</si>
  <si>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</si>
  <si>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</si>
  <si>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</si>
  <si>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</si>
  <si>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</si>
  <si>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</si>
  <si>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</si>
  <si>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</si>
  <si>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</si>
  <si>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</si>
  <si>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</si>
  <si>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</si>
  <si>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</si>
  <si>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</si>
  <si>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</si>
  <si>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</si>
  <si>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</si>
  <si>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</si>
  <si>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</si>
  <si>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</si>
  <si>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</si>
  <si>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</si>
  <si>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</si>
  <si>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</si>
  <si>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</si>
  <si>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</si>
  <si>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</si>
  <si>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</si>
  <si>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</si>
  <si>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</si>
  <si>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</si>
  <si>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</si>
  <si>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</si>
  <si>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</si>
  <si>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</si>
  <si>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</si>
  <si>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</si>
  <si>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</si>
  <si>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</si>
  <si>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</si>
  <si>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</si>
  <si>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</si>
  <si>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</si>
  <si>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</si>
  <si>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</si>
  <si>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</si>
  <si>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</si>
  <si>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</si>
  <si>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</si>
  <si>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</si>
  <si>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</si>
  <si>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</si>
  <si>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</si>
  <si>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</si>
  <si>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</si>
  <si>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</si>
  <si>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</si>
  <si>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</si>
  <si>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</si>
  <si>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</si>
  <si>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</si>
  <si>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</si>
  <si>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</si>
  <si>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</si>
  <si>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</si>
  <si>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</si>
  <si>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</si>
  <si>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</si>
  <si>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</si>
  <si>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</si>
  <si>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</si>
  <si>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</si>
  <si>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</si>
  <si>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счетчика воды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</si>
  <si>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</si>
  <si>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</si>
  <si>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</si>
  <si>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</si>
  <si>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</si>
  <si>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</si>
  <si>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</si>
  <si>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в МКД (коллектор)</t>
  </si>
  <si>
    <t>замена прокладок на вентиля для промывки системы отопления</t>
  </si>
  <si>
    <t>установка ниппеля перехода Ду 20/25 в ИТП для промыва ВСО</t>
  </si>
  <si>
    <t>промыв канализации в продвале:</t>
  </si>
  <si>
    <t>а</t>
  </si>
  <si>
    <t>шланг</t>
  </si>
  <si>
    <t>б</t>
  </si>
  <si>
    <t>хомут червячный</t>
  </si>
  <si>
    <t>в</t>
  </si>
  <si>
    <t>резьбы Ду 15мм</t>
  </si>
  <si>
    <t xml:space="preserve"> 9.3</t>
  </si>
  <si>
    <t>Текущий ремонт конструктивных элементов (непредвиденные работы)</t>
  </si>
  <si>
    <t>распиловка веток и погрузка вручную в автомобиль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</si>
  <si>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</si>
  <si>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</si>
  <si>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</si>
  <si>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</si>
  <si>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</si>
  <si>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Тариф экономически-обоснованный на 1 м2</t>
  </si>
  <si>
    <t>Постановление Администрации</t>
  </si>
  <si>
    <t>Сумма затрат без сбора, вывоза и захоронения ТБО</t>
  </si>
  <si>
    <t>Размер платы за жилое помещение без ТБО</t>
  </si>
  <si>
    <t>Директор ООО "ЖКУ"</t>
  </si>
  <si>
    <t>От Совета дома</t>
  </si>
  <si>
    <t>Протокол ОС от   ___   _____________</t>
  </si>
  <si>
    <t>по управлению и обслуживанию</t>
  </si>
  <si>
    <t>МКД по ул.Диктатуры Пролетариата 5</t>
  </si>
  <si>
    <t xml:space="preserve">Отчет за 2021 г </t>
  </si>
  <si>
    <t>Результат на 01.01.2021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</si>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</sst>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3" xfId="0" applyFont="1" applyFill="1" applyBorder="1"/>
    <xf numFmtId="0" fontId="6" fillId="0" borderId="4" xfId="0" applyFont="1" applyFill="1" applyBorder="1"/>
    <xf numFmtId="0" fontId="6" fillId="0" borderId="0" xfId="0" applyFont="1" applyFill="1" applyBorder="1"/>
    <xf numFmtId="0" fontId="9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1" fillId="0" borderId="0" xfId="0" applyFont="1" applyFill="1"/>
    <xf numFmtId="0" fontId="10" fillId="0" borderId="0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5" fillId="0" borderId="6" xfId="0" applyFont="1" applyFill="1" applyBorder="1"/>
    <xf numFmtId="0" fontId="8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2" fontId="13" fillId="0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8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/>
    <xf numFmtId="16" fontId="8" fillId="0" borderId="1" xfId="0" applyNumberFormat="1" applyFont="1" applyFill="1" applyBorder="1"/>
    <xf numFmtId="0" fontId="13" fillId="0" borderId="1" xfId="0" applyFont="1" applyFill="1" applyBorder="1"/>
    <xf numFmtId="164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13" fillId="0" borderId="1" xfId="0" applyNumberFormat="1" applyFont="1" applyFill="1" applyBorder="1"/>
    <xf numFmtId="0" fontId="14" fillId="0" borderId="1" xfId="0" applyFont="1" applyBorder="1" applyAlignment="1">
      <alignment wrapText="1"/>
    </xf>
    <xf numFmtId="0" fontId="14" fillId="0" borderId="1" xfId="0" applyFont="1" applyFill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3" fillId="0" borderId="1" xfId="0" applyFont="1" applyBorder="1"/>
    <xf numFmtId="2" fontId="8" fillId="0" borderId="1" xfId="0" applyNumberFormat="1" applyFont="1" applyFill="1" applyBorder="1"/>
    <xf numFmtId="0" fontId="15" fillId="0" borderId="1" xfId="1" applyFont="1" applyBorder="1" applyAlignment="1">
      <alignment horizontal="center"/>
    </xf>
    <xf numFmtId="0" fontId="16" fillId="0" borderId="1" xfId="1" applyFont="1" applyBorder="1"/>
    <xf numFmtId="2" fontId="17" fillId="0" borderId="1" xfId="2" applyNumberFormat="1" applyFont="1" applyFill="1" applyBorder="1" applyAlignment="1"/>
    <xf numFmtId="2" fontId="15" fillId="0" borderId="0" xfId="1" applyNumberFormat="1" applyFont="1"/>
    <xf numFmtId="0" fontId="15" fillId="0" borderId="0" xfId="1" applyFont="1"/>
    <xf numFmtId="0" fontId="18" fillId="0" borderId="0" xfId="0" applyFont="1" applyFill="1" applyAlignment="1">
      <alignment vertical="center"/>
    </xf>
    <xf numFmtId="0" fontId="18" fillId="0" borderId="1" xfId="1" applyFont="1" applyBorder="1" applyAlignment="1">
      <alignment horizontal="center"/>
    </xf>
    <xf numFmtId="2" fontId="16" fillId="0" borderId="1" xfId="2" applyNumberFormat="1" applyFont="1" applyFill="1" applyBorder="1" applyAlignment="1"/>
    <xf numFmtId="2" fontId="18" fillId="0" borderId="0" xfId="1" applyNumberFormat="1" applyFont="1"/>
    <xf numFmtId="0" fontId="18" fillId="0" borderId="0" xfId="0" applyFont="1" applyBorder="1" applyAlignment="1">
      <alignment vertical="center"/>
    </xf>
    <xf numFmtId="2" fontId="17" fillId="0" borderId="1" xfId="2" applyNumberFormat="1" applyFont="1" applyBorder="1" applyAlignment="1"/>
    <xf numFmtId="0" fontId="18" fillId="0" borderId="0" xfId="0" applyFont="1" applyFill="1" applyAlignment="1">
      <alignment horizontal="center"/>
    </xf>
    <xf numFmtId="0" fontId="18" fillId="0" borderId="0" xfId="0" applyFont="1" applyFill="1"/>
    <xf numFmtId="0" fontId="18" fillId="0" borderId="0" xfId="0" applyFont="1"/>
    <xf numFmtId="0" fontId="10" fillId="0" borderId="0" xfId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23"/>
  <sheetViews>
    <sheetView tabSelected="1" topLeftCell="A87" workbookViewId="0">
      <selection activeCell="C118" sqref="C118"/>
    </sheetView>
  </sheetViews>
  <sheetFormatPr defaultColWidth="9.109375" defaultRowHeight="10.199999999999999"/>
  <cols>
    <col min="1" max="1" width="7.44140625" style="1" customWidth="1"/>
    <col min="2" max="2" width="70.33203125" style="1" customWidth="1"/>
    <col min="3" max="3" width="13.88671875" style="1" customWidth="1"/>
    <col min="4" max="200" width="9.109375" style="1" customWidth="1"/>
    <col min="201" max="201" width="4" style="1" customWidth="1"/>
    <col min="202" max="202" width="49.5546875" style="1" customWidth="1"/>
    <col min="203" max="203" width="11.6640625" style="1" customWidth="1"/>
    <col min="204" max="204" width="5.88671875" style="1" customWidth="1"/>
    <col min="205" max="205" width="8.109375" style="1" customWidth="1"/>
    <col min="206" max="206" width="4.88671875" style="1" customWidth="1"/>
    <col min="207" max="208" width="9" style="1" customWidth="1"/>
    <col min="209" max="225" width="9.109375" style="1" customWidth="1"/>
    <col min="226" max="226" width="8.44140625" style="1" customWidth="1"/>
    <col min="227" max="227" width="9.109375" style="1" customWidth="1"/>
    <col min="228" max="228" width="0" style="1" hidden="1" customWidth="1"/>
    <col min="229" max="16384" width="9.109375" style="1"/>
  </cols>
  <sheetData>
    <row r="1" spans="1:2" ht="13.2" hidden="1">
      <c r="B1" s="2" t="s">
        <v>0</v>
      </c>
    </row>
    <row r="2" spans="1:2" ht="13.2" hidden="1">
      <c r="B2" s="2" t="s">
        <v>1</v>
      </c>
    </row>
    <row r="3" spans="1:2" ht="11.25" hidden="1" customHeight="1">
      <c r="B3" s="3" t="s">
        <v>2</v>
      </c>
    </row>
    <row r="4" spans="1:2" hidden="1">
      <c r="A4" s="5"/>
      <c r="B4" s="5"/>
    </row>
    <row r="5" spans="1:2" hidden="1">
      <c r="A5" s="6">
        <v>1</v>
      </c>
      <c r="B5" s="6">
        <v>2</v>
      </c>
    </row>
    <row r="6" spans="1:2" hidden="1">
      <c r="A6" s="6"/>
      <c r="B6" s="7" t="s">
        <v>3</v>
      </c>
    </row>
    <row r="7" spans="1:2" hidden="1">
      <c r="A7" s="6">
        <v>1</v>
      </c>
      <c r="B7" s="5" t="s">
        <v>4</v>
      </c>
    </row>
    <row r="8" spans="1:2" hidden="1">
      <c r="A8" s="6">
        <v>3</v>
      </c>
      <c r="B8" s="5" t="s">
        <v>5</v>
      </c>
    </row>
    <row r="9" spans="1:2" hidden="1">
      <c r="A9" s="6">
        <v>4</v>
      </c>
      <c r="B9" s="5" t="s">
        <v>6</v>
      </c>
    </row>
    <row r="10" spans="1:2" hidden="1">
      <c r="A10" s="6"/>
      <c r="B10" s="5" t="s">
        <v>7</v>
      </c>
    </row>
    <row r="11" spans="1:2" hidden="1">
      <c r="A11" s="6"/>
      <c r="B11" s="5" t="s">
        <v>8</v>
      </c>
    </row>
    <row r="12" spans="1:2" hidden="1">
      <c r="A12" s="6">
        <v>5</v>
      </c>
      <c r="B12" s="5" t="s">
        <v>9</v>
      </c>
    </row>
    <row r="13" spans="1:2" hidden="1">
      <c r="A13" s="6">
        <v>7</v>
      </c>
      <c r="B13" s="5" t="s">
        <v>10</v>
      </c>
    </row>
    <row r="14" spans="1:2" hidden="1">
      <c r="A14" s="6">
        <v>8</v>
      </c>
      <c r="B14" s="5" t="s">
        <v>11</v>
      </c>
    </row>
    <row r="15" spans="1:2" ht="13.5" hidden="1" customHeight="1">
      <c r="A15" s="6">
        <v>9</v>
      </c>
      <c r="B15" s="5" t="s">
        <v>12</v>
      </c>
    </row>
    <row r="16" spans="1:2" hidden="1">
      <c r="A16" s="6">
        <v>10</v>
      </c>
      <c r="B16" s="5" t="s">
        <v>13</v>
      </c>
    </row>
    <row r="17" spans="1:3" hidden="1">
      <c r="A17" s="6">
        <v>11</v>
      </c>
      <c r="B17" s="5" t="s">
        <v>14</v>
      </c>
    </row>
    <row r="18" spans="1:3" hidden="1">
      <c r="A18" s="6">
        <v>12</v>
      </c>
      <c r="B18" s="5" t="s">
        <v>15</v>
      </c>
    </row>
    <row r="19" spans="1:3" hidden="1">
      <c r="A19" s="6">
        <v>13</v>
      </c>
      <c r="B19" s="5" t="s">
        <v>16</v>
      </c>
    </row>
    <row r="20" spans="1:3" hidden="1">
      <c r="A20" s="6">
        <v>14</v>
      </c>
      <c r="B20" s="5" t="s">
        <v>17</v>
      </c>
    </row>
    <row r="21" spans="1:3" hidden="1">
      <c r="A21" s="6">
        <v>15</v>
      </c>
      <c r="B21" s="5" t="s">
        <v>18</v>
      </c>
    </row>
    <row r="22" spans="1:3" hidden="1">
      <c r="A22" s="6">
        <v>16</v>
      </c>
      <c r="B22" s="5" t="s">
        <v>19</v>
      </c>
    </row>
    <row r="23" spans="1:3" hidden="1">
      <c r="A23" s="8">
        <v>17</v>
      </c>
      <c r="B23" s="9" t="s">
        <v>20</v>
      </c>
    </row>
    <row r="24" spans="1:3" s="15" customFormat="1" ht="15.6">
      <c r="A24" s="53" t="s">
        <v>129</v>
      </c>
      <c r="B24" s="53"/>
    </row>
    <row r="25" spans="1:3" s="15" customFormat="1" ht="15.6">
      <c r="A25" s="53" t="s">
        <v>127</v>
      </c>
      <c r="B25" s="53"/>
    </row>
    <row r="26" spans="1:3" s="15" customFormat="1" ht="15.6">
      <c r="A26" s="53" t="s">
        <v>128</v>
      </c>
      <c r="B26" s="53"/>
    </row>
    <row r="27" spans="1:3" s="16" customFormat="1" ht="15.6">
      <c r="A27" s="54" t="s">
        <v>21</v>
      </c>
      <c r="B27" s="54"/>
    </row>
    <row r="28" spans="1:3" s="16" customFormat="1" ht="15.6">
      <c r="A28" s="17"/>
      <c r="B28" s="17"/>
    </row>
    <row r="29" spans="1:3" s="16" customFormat="1" ht="16.2">
      <c r="A29" s="20"/>
      <c r="B29" s="21" t="s">
        <v>130</v>
      </c>
      <c r="C29" s="22">
        <v>-61536.050000000017</v>
      </c>
    </row>
    <row r="30" spans="1:3" s="16" customFormat="1" ht="16.5" customHeight="1">
      <c r="A30" s="23"/>
      <c r="B30" s="24" t="s">
        <v>22</v>
      </c>
      <c r="C30" s="22"/>
    </row>
    <row r="31" spans="1:3" ht="15.6">
      <c r="A31" s="25" t="s">
        <v>23</v>
      </c>
      <c r="B31" s="26" t="s">
        <v>24</v>
      </c>
      <c r="C31" s="27"/>
    </row>
    <row r="32" spans="1:3" ht="15" customHeight="1">
      <c r="A32" s="25"/>
      <c r="B32" s="26" t="s">
        <v>25</v>
      </c>
      <c r="C32" s="38">
        <v>8305.44</v>
      </c>
    </row>
    <row r="33" spans="1:3" ht="15.6">
      <c r="A33" s="28" t="s">
        <v>26</v>
      </c>
      <c r="B33" s="26" t="s">
        <v>27</v>
      </c>
      <c r="C33" s="38">
        <v>0</v>
      </c>
    </row>
    <row r="34" spans="1:3" ht="15.6">
      <c r="A34" s="25"/>
      <c r="B34" s="26" t="s">
        <v>25</v>
      </c>
      <c r="C34" s="38">
        <v>8970.94</v>
      </c>
    </row>
    <row r="35" spans="1:3" ht="46.8">
      <c r="A35" s="25" t="s">
        <v>28</v>
      </c>
      <c r="B35" s="26" t="s">
        <v>29</v>
      </c>
      <c r="C35" s="38">
        <v>1217.3319999999999</v>
      </c>
    </row>
    <row r="36" spans="1:3" ht="23.25" customHeight="1">
      <c r="A36" s="25" t="s">
        <v>30</v>
      </c>
      <c r="B36" s="26" t="s">
        <v>31</v>
      </c>
      <c r="C36" s="38">
        <v>53.352000000000011</v>
      </c>
    </row>
    <row r="37" spans="1:3" ht="15.6">
      <c r="A37" s="25"/>
      <c r="B37" s="24" t="s">
        <v>32</v>
      </c>
      <c r="C37" s="22">
        <f>SUM(C32:C36)</f>
        <v>18547.063999999998</v>
      </c>
    </row>
    <row r="38" spans="1:3" ht="31.2">
      <c r="A38" s="25" t="s">
        <v>33</v>
      </c>
      <c r="B38" s="24" t="s">
        <v>34</v>
      </c>
      <c r="C38" s="27"/>
    </row>
    <row r="39" spans="1:3" ht="13.5" customHeight="1">
      <c r="A39" s="25" t="s">
        <v>35</v>
      </c>
      <c r="B39" s="26" t="s">
        <v>36</v>
      </c>
      <c r="C39" s="38">
        <v>4250.8500000000004</v>
      </c>
    </row>
    <row r="40" spans="1:3" ht="12.75" customHeight="1">
      <c r="A40" s="25" t="s">
        <v>37</v>
      </c>
      <c r="B40" s="26" t="s">
        <v>38</v>
      </c>
      <c r="C40" s="38">
        <v>4176.8999999999996</v>
      </c>
    </row>
    <row r="41" spans="1:3" ht="12.75" customHeight="1">
      <c r="A41" s="25" t="s">
        <v>39</v>
      </c>
      <c r="B41" s="26" t="s">
        <v>40</v>
      </c>
      <c r="C41" s="38">
        <v>1389.1499999999999</v>
      </c>
    </row>
    <row r="42" spans="1:3" ht="15.6">
      <c r="A42" s="25" t="s">
        <v>41</v>
      </c>
      <c r="B42" s="26" t="s">
        <v>42</v>
      </c>
      <c r="C42" s="38">
        <v>1264.4799999999998</v>
      </c>
    </row>
    <row r="43" spans="1:3" ht="15.6">
      <c r="A43" s="25" t="s">
        <v>43</v>
      </c>
      <c r="B43" s="26" t="s">
        <v>44</v>
      </c>
      <c r="C43" s="38">
        <v>13802.76</v>
      </c>
    </row>
    <row r="44" spans="1:3" ht="15.6">
      <c r="A44" s="25" t="s">
        <v>45</v>
      </c>
      <c r="B44" s="26" t="s">
        <v>46</v>
      </c>
      <c r="C44" s="38">
        <v>4052.4769999999999</v>
      </c>
    </row>
    <row r="45" spans="1:3" ht="15" customHeight="1">
      <c r="A45" s="25" t="s">
        <v>47</v>
      </c>
      <c r="B45" s="26" t="s">
        <v>48</v>
      </c>
      <c r="C45" s="38">
        <v>700.41</v>
      </c>
    </row>
    <row r="46" spans="1:3" ht="40.5" customHeight="1">
      <c r="A46" s="25" t="s">
        <v>49</v>
      </c>
      <c r="B46" s="26" t="s">
        <v>50</v>
      </c>
      <c r="C46" s="38">
        <v>59.850000000000009</v>
      </c>
    </row>
    <row r="47" spans="1:3" ht="46.8">
      <c r="A47" s="25" t="s">
        <v>51</v>
      </c>
      <c r="B47" s="26" t="s">
        <v>52</v>
      </c>
      <c r="C47" s="38">
        <v>6395.8179999999993</v>
      </c>
    </row>
    <row r="48" spans="1:3" ht="15.6">
      <c r="A48" s="25" t="s">
        <v>53</v>
      </c>
      <c r="B48" s="26" t="s">
        <v>54</v>
      </c>
      <c r="C48" s="38">
        <v>4498.2</v>
      </c>
    </row>
    <row r="49" spans="1:3" ht="15.6">
      <c r="A49" s="25"/>
      <c r="B49" s="24" t="s">
        <v>55</v>
      </c>
      <c r="C49" s="22">
        <f>SUM(C39:C48)</f>
        <v>40590.89499999999</v>
      </c>
    </row>
    <row r="50" spans="1:3" ht="15.6">
      <c r="A50" s="25"/>
      <c r="B50" s="24" t="s">
        <v>56</v>
      </c>
      <c r="C50" s="27"/>
    </row>
    <row r="51" spans="1:3" ht="15.6">
      <c r="A51" s="30">
        <v>43103</v>
      </c>
      <c r="B51" s="26" t="s">
        <v>57</v>
      </c>
      <c r="C51" s="38">
        <v>9062.49</v>
      </c>
    </row>
    <row r="52" spans="1:3" ht="15.6">
      <c r="A52" s="30">
        <v>43134</v>
      </c>
      <c r="B52" s="26" t="s">
        <v>58</v>
      </c>
      <c r="C52" s="38">
        <v>6251.7000000000007</v>
      </c>
    </row>
    <row r="53" spans="1:3" ht="15.6">
      <c r="A53" s="30">
        <v>43162</v>
      </c>
      <c r="B53" s="26" t="s">
        <v>59</v>
      </c>
      <c r="C53" s="38">
        <v>6614.4000000000005</v>
      </c>
    </row>
    <row r="54" spans="1:3" ht="15.6">
      <c r="A54" s="30">
        <v>43193</v>
      </c>
      <c r="B54" s="26" t="s">
        <v>60</v>
      </c>
      <c r="C54" s="38">
        <v>460.2</v>
      </c>
    </row>
    <row r="55" spans="1:3" ht="15.6">
      <c r="A55" s="30">
        <v>43223</v>
      </c>
      <c r="B55" s="26" t="s">
        <v>61</v>
      </c>
      <c r="C55" s="38">
        <v>4846.08</v>
      </c>
    </row>
    <row r="56" spans="1:3" ht="15.6">
      <c r="A56" s="30">
        <v>43315</v>
      </c>
      <c r="B56" s="26" t="s">
        <v>62</v>
      </c>
      <c r="C56" s="38">
        <v>389.58000000000004</v>
      </c>
    </row>
    <row r="57" spans="1:3" ht="15.6">
      <c r="A57" s="25"/>
      <c r="B57" s="24" t="s">
        <v>63</v>
      </c>
      <c r="C57" s="22">
        <f>SUM(C51:C56)</f>
        <v>27624.450000000004</v>
      </c>
    </row>
    <row r="58" spans="1:3" ht="15.6">
      <c r="A58" s="25"/>
      <c r="B58" s="24" t="s">
        <v>64</v>
      </c>
      <c r="C58" s="27"/>
    </row>
    <row r="59" spans="1:3" ht="31.2">
      <c r="A59" s="25" t="s">
        <v>65</v>
      </c>
      <c r="B59" s="31" t="s">
        <v>66</v>
      </c>
      <c r="C59" s="38">
        <v>2477.7839999999997</v>
      </c>
    </row>
    <row r="60" spans="1:3" ht="46.8">
      <c r="A60" s="25" t="s">
        <v>67</v>
      </c>
      <c r="B60" s="26" t="s">
        <v>68</v>
      </c>
      <c r="C60" s="38">
        <v>0</v>
      </c>
    </row>
    <row r="61" spans="1:3" ht="15.6">
      <c r="A61" s="25" t="s">
        <v>69</v>
      </c>
      <c r="B61" s="26" t="s">
        <v>70</v>
      </c>
      <c r="C61" s="38">
        <v>6267.3359999999993</v>
      </c>
    </row>
    <row r="62" spans="1:3" ht="31.2">
      <c r="A62" s="25" t="s">
        <v>71</v>
      </c>
      <c r="B62" s="26" t="s">
        <v>72</v>
      </c>
      <c r="C62" s="38">
        <v>1238.8919999999998</v>
      </c>
    </row>
    <row r="63" spans="1:3" ht="15.6">
      <c r="A63" s="25" t="s">
        <v>73</v>
      </c>
      <c r="B63" s="26" t="s">
        <v>74</v>
      </c>
      <c r="C63" s="38">
        <v>2166</v>
      </c>
    </row>
    <row r="64" spans="1:3" ht="15.6">
      <c r="A64" s="25"/>
      <c r="B64" s="24" t="s">
        <v>75</v>
      </c>
      <c r="C64" s="22">
        <f>SUM(C59:C63)</f>
        <v>12150.011999999999</v>
      </c>
    </row>
    <row r="65" spans="1:3" ht="15.6">
      <c r="A65" s="25"/>
      <c r="B65" s="24" t="s">
        <v>76</v>
      </c>
      <c r="C65" s="27"/>
    </row>
    <row r="66" spans="1:3" ht="31.2">
      <c r="A66" s="25" t="s">
        <v>77</v>
      </c>
      <c r="B66" s="26" t="s">
        <v>78</v>
      </c>
      <c r="C66" s="38">
        <v>6923.2199999999975</v>
      </c>
    </row>
    <row r="67" spans="1:3" ht="15.6">
      <c r="A67" s="25" t="s">
        <v>79</v>
      </c>
      <c r="B67" s="26" t="s">
        <v>80</v>
      </c>
      <c r="C67" s="38">
        <v>1967.652</v>
      </c>
    </row>
    <row r="68" spans="1:3" ht="15.6">
      <c r="A68" s="25"/>
      <c r="B68" s="24" t="s">
        <v>81</v>
      </c>
      <c r="C68" s="22">
        <f>SUM(C66:C67)</f>
        <v>8890.8719999999976</v>
      </c>
    </row>
    <row r="69" spans="1:3" ht="15.6">
      <c r="A69" s="32" t="s">
        <v>82</v>
      </c>
      <c r="B69" s="26" t="s">
        <v>83</v>
      </c>
      <c r="C69" s="22">
        <v>1169.5999999999999</v>
      </c>
    </row>
    <row r="70" spans="1:3" ht="15.6">
      <c r="A70" s="32" t="s">
        <v>84</v>
      </c>
      <c r="B70" s="26" t="s">
        <v>85</v>
      </c>
      <c r="C70" s="22">
        <v>1128.8</v>
      </c>
    </row>
    <row r="71" spans="1:3" ht="15.6">
      <c r="A71" s="25"/>
      <c r="B71" s="24" t="s">
        <v>86</v>
      </c>
      <c r="C71" s="38"/>
    </row>
    <row r="72" spans="1:3" ht="15.6">
      <c r="A72" s="25" t="s">
        <v>87</v>
      </c>
      <c r="B72" s="26" t="s">
        <v>88</v>
      </c>
      <c r="C72" s="38">
        <v>3390</v>
      </c>
    </row>
    <row r="73" spans="1:3" ht="15.6">
      <c r="A73" s="25" t="s">
        <v>89</v>
      </c>
      <c r="B73" s="26" t="s">
        <v>90</v>
      </c>
      <c r="C73" s="38">
        <v>4498.2</v>
      </c>
    </row>
    <row r="74" spans="1:3" ht="31.2">
      <c r="A74" s="25"/>
      <c r="B74" s="26" t="s">
        <v>91</v>
      </c>
      <c r="C74" s="38">
        <v>3300.6000000000008</v>
      </c>
    </row>
    <row r="75" spans="1:3" ht="31.2">
      <c r="A75" s="25"/>
      <c r="B75" s="26" t="s">
        <v>92</v>
      </c>
      <c r="C75" s="38">
        <v>3300.6000000000008</v>
      </c>
    </row>
    <row r="76" spans="1:3" ht="31.2">
      <c r="A76" s="25"/>
      <c r="B76" s="26" t="s">
        <v>93</v>
      </c>
      <c r="C76" s="38">
        <v>3300.6000000000008</v>
      </c>
    </row>
    <row r="77" spans="1:3" ht="15.6">
      <c r="A77" s="25"/>
      <c r="B77" s="26" t="s">
        <v>94</v>
      </c>
      <c r="C77" s="38">
        <v>0</v>
      </c>
    </row>
    <row r="78" spans="1:3" ht="15.6">
      <c r="A78" s="25"/>
      <c r="B78" s="24" t="s">
        <v>95</v>
      </c>
      <c r="C78" s="22">
        <f>SUM(C72:C77)</f>
        <v>17790.000000000004</v>
      </c>
    </row>
    <row r="79" spans="1:3" ht="15.6">
      <c r="A79" s="25"/>
      <c r="B79" s="24" t="s">
        <v>96</v>
      </c>
      <c r="C79" s="27"/>
    </row>
    <row r="80" spans="1:3" ht="15.6">
      <c r="A80" s="25" t="s">
        <v>97</v>
      </c>
      <c r="B80" s="26" t="s">
        <v>98</v>
      </c>
      <c r="C80" s="27"/>
    </row>
    <row r="81" spans="1:3" ht="15.6">
      <c r="A81" s="25"/>
      <c r="B81" s="33" t="s">
        <v>99</v>
      </c>
      <c r="C81" s="38">
        <v>370.31</v>
      </c>
    </row>
    <row r="82" spans="1:3" ht="15.6">
      <c r="A82" s="25"/>
      <c r="B82" s="27" t="s">
        <v>99</v>
      </c>
      <c r="C82" s="38">
        <v>370.31</v>
      </c>
    </row>
    <row r="83" spans="1:3" ht="31.2">
      <c r="A83" s="25" t="s">
        <v>100</v>
      </c>
      <c r="B83" s="26" t="s">
        <v>101</v>
      </c>
      <c r="C83" s="38"/>
    </row>
    <row r="84" spans="1:3" ht="15.6">
      <c r="A84" s="34"/>
      <c r="B84" s="33" t="s">
        <v>102</v>
      </c>
      <c r="C84" s="38">
        <v>0</v>
      </c>
    </row>
    <row r="85" spans="1:3" ht="15.6">
      <c r="A85" s="34"/>
      <c r="B85" s="35" t="s">
        <v>102</v>
      </c>
      <c r="C85" s="38">
        <v>0</v>
      </c>
    </row>
    <row r="86" spans="1:3" ht="15.6">
      <c r="A86" s="34"/>
      <c r="B86" s="35" t="s">
        <v>103</v>
      </c>
      <c r="C86" s="38">
        <v>130.22</v>
      </c>
    </row>
    <row r="87" spans="1:3" ht="15.6">
      <c r="A87" s="34"/>
      <c r="B87" s="35" t="s">
        <v>104</v>
      </c>
      <c r="C87" s="38">
        <v>117.51</v>
      </c>
    </row>
    <row r="88" spans="1:3" ht="15.6">
      <c r="A88" s="36"/>
      <c r="B88" s="37" t="s">
        <v>105</v>
      </c>
      <c r="C88" s="38">
        <v>0</v>
      </c>
    </row>
    <row r="89" spans="1:3" ht="15.6">
      <c r="A89" s="36" t="s">
        <v>106</v>
      </c>
      <c r="B89" s="35" t="s">
        <v>107</v>
      </c>
      <c r="C89" s="38">
        <v>78.885000000000005</v>
      </c>
    </row>
    <row r="90" spans="1:3" ht="15.6">
      <c r="A90" s="36" t="s">
        <v>108</v>
      </c>
      <c r="B90" s="35" t="s">
        <v>109</v>
      </c>
      <c r="C90" s="38">
        <v>111.78</v>
      </c>
    </row>
    <row r="91" spans="1:3" ht="15.6">
      <c r="A91" s="36" t="s">
        <v>110</v>
      </c>
      <c r="B91" s="35" t="s">
        <v>111</v>
      </c>
      <c r="C91" s="38">
        <v>70.400000000000006</v>
      </c>
    </row>
    <row r="92" spans="1:3" ht="15.6">
      <c r="A92" s="34"/>
      <c r="B92" s="33" t="s">
        <v>102</v>
      </c>
      <c r="C92" s="38">
        <v>0</v>
      </c>
    </row>
    <row r="93" spans="1:3" ht="20.25" customHeight="1">
      <c r="A93" s="25" t="s">
        <v>112</v>
      </c>
      <c r="B93" s="26" t="s">
        <v>113</v>
      </c>
      <c r="C93" s="38"/>
    </row>
    <row r="94" spans="1:3" ht="15.6">
      <c r="A94" s="25"/>
      <c r="B94" s="26" t="s">
        <v>114</v>
      </c>
      <c r="C94" s="38">
        <v>4386.8</v>
      </c>
    </row>
    <row r="95" spans="1:3" ht="15.6">
      <c r="A95" s="25"/>
      <c r="B95" s="27" t="s">
        <v>115</v>
      </c>
      <c r="C95" s="38">
        <v>529.36400000000003</v>
      </c>
    </row>
    <row r="96" spans="1:3" ht="15.6">
      <c r="A96" s="25"/>
      <c r="B96" s="24" t="s">
        <v>116</v>
      </c>
      <c r="C96" s="22">
        <f>SUM(C80:C95)</f>
        <v>6165.5789999999997</v>
      </c>
    </row>
    <row r="97" spans="1:6" ht="15.6">
      <c r="A97" s="32" t="s">
        <v>117</v>
      </c>
      <c r="B97" s="26" t="s">
        <v>118</v>
      </c>
      <c r="C97" s="22">
        <v>19603.644</v>
      </c>
    </row>
    <row r="98" spans="1:6" ht="15.6">
      <c r="A98" s="27"/>
      <c r="B98" s="29" t="s">
        <v>119</v>
      </c>
      <c r="C98" s="22">
        <f>C37+C49+C57+C64+C68+C69+C70+C78+C96+C97</f>
        <v>153660.916</v>
      </c>
      <c r="D98" s="10"/>
      <c r="E98" s="10"/>
      <c r="F98" s="10"/>
    </row>
    <row r="99" spans="1:6" ht="10.8" hidden="1" thickBot="1">
      <c r="A99" s="18"/>
      <c r="B99" s="19" t="s">
        <v>120</v>
      </c>
      <c r="C99" s="10"/>
      <c r="D99" s="10"/>
      <c r="E99" s="10"/>
      <c r="F99" s="10"/>
    </row>
    <row r="100" spans="1:6" ht="10.8" hidden="1" thickBot="1">
      <c r="A100" s="11"/>
      <c r="B100" s="12" t="s">
        <v>121</v>
      </c>
      <c r="C100" s="10"/>
      <c r="D100" s="10"/>
      <c r="E100" s="10"/>
      <c r="F100" s="10"/>
    </row>
    <row r="101" spans="1:6" hidden="1">
      <c r="A101" s="10"/>
      <c r="B101" s="13"/>
      <c r="C101" s="10"/>
      <c r="D101" s="10"/>
      <c r="E101" s="10"/>
      <c r="F101" s="10"/>
    </row>
    <row r="102" spans="1:6" hidden="1">
      <c r="A102" s="10"/>
      <c r="B102" s="4" t="s">
        <v>122</v>
      </c>
      <c r="C102" s="10"/>
      <c r="D102" s="10"/>
      <c r="E102" s="10"/>
      <c r="F102" s="10"/>
    </row>
    <row r="103" spans="1:6" hidden="1">
      <c r="A103" s="10"/>
      <c r="C103" s="10"/>
      <c r="D103" s="10"/>
      <c r="E103" s="10"/>
      <c r="F103" s="10"/>
    </row>
    <row r="104" spans="1:6" ht="13.2" hidden="1">
      <c r="A104" s="10"/>
      <c r="B104" s="14" t="s">
        <v>123</v>
      </c>
      <c r="C104" s="10"/>
      <c r="D104" s="10"/>
      <c r="E104" s="10"/>
      <c r="F104" s="10"/>
    </row>
    <row r="105" spans="1:6" hidden="1">
      <c r="C105" s="10"/>
      <c r="D105" s="10"/>
      <c r="E105" s="10"/>
      <c r="F105" s="10"/>
    </row>
    <row r="106" spans="1:6" hidden="1">
      <c r="C106" s="10"/>
      <c r="D106" s="10"/>
      <c r="E106" s="10"/>
      <c r="F106" s="10"/>
    </row>
    <row r="107" spans="1:6" hidden="1">
      <c r="C107" s="10"/>
      <c r="D107" s="10"/>
      <c r="E107" s="10"/>
      <c r="F107" s="10"/>
    </row>
    <row r="108" spans="1:6" hidden="1">
      <c r="B108" s="1" t="s">
        <v>124</v>
      </c>
      <c r="C108" s="10"/>
      <c r="D108" s="10"/>
      <c r="E108" s="10"/>
      <c r="F108" s="10"/>
    </row>
    <row r="109" spans="1:6" hidden="1">
      <c r="C109" s="10"/>
      <c r="D109" s="10"/>
      <c r="E109" s="10"/>
      <c r="F109" s="10"/>
    </row>
    <row r="110" spans="1:6" hidden="1">
      <c r="B110" s="1" t="s">
        <v>125</v>
      </c>
      <c r="C110" s="10"/>
      <c r="D110" s="10"/>
      <c r="E110" s="10"/>
      <c r="F110" s="10"/>
    </row>
    <row r="111" spans="1:6" hidden="1">
      <c r="C111" s="10"/>
      <c r="D111" s="10"/>
      <c r="E111" s="10"/>
      <c r="F111" s="10"/>
    </row>
    <row r="112" spans="1:6" hidden="1">
      <c r="B112" s="1" t="s">
        <v>126</v>
      </c>
      <c r="C112" s="10"/>
      <c r="D112" s="10"/>
      <c r="E112" s="10"/>
      <c r="F112" s="10"/>
    </row>
    <row r="113" spans="1:6" hidden="1">
      <c r="C113" s="10"/>
      <c r="D113" s="10"/>
      <c r="E113" s="10"/>
      <c r="F113" s="10"/>
    </row>
    <row r="114" spans="1:6" s="44" customFormat="1" ht="13.8">
      <c r="A114" s="39"/>
      <c r="B114" s="40" t="s">
        <v>131</v>
      </c>
      <c r="C114" s="41">
        <v>161711.88</v>
      </c>
      <c r="D114" s="42"/>
      <c r="E114" s="43"/>
      <c r="F114" s="43"/>
    </row>
    <row r="115" spans="1:6" s="48" customFormat="1" ht="13.8">
      <c r="A115" s="45"/>
      <c r="B115" s="40" t="s">
        <v>132</v>
      </c>
      <c r="C115" s="46">
        <v>148952.07999999999</v>
      </c>
      <c r="D115" s="47"/>
      <c r="E115" s="47"/>
      <c r="F115" s="47"/>
    </row>
    <row r="116" spans="1:6" s="48" customFormat="1" ht="13.8">
      <c r="A116" s="39"/>
      <c r="B116" s="40" t="s">
        <v>134</v>
      </c>
      <c r="C116" s="49">
        <f>C115-C98</f>
        <v>-4708.8360000000102</v>
      </c>
      <c r="D116" s="43"/>
      <c r="E116" s="43"/>
      <c r="F116" s="43"/>
    </row>
    <row r="117" spans="1:6" s="48" customFormat="1" ht="13.8">
      <c r="A117" s="39"/>
      <c r="B117" s="40" t="s">
        <v>133</v>
      </c>
      <c r="C117" s="49">
        <f>C29+C116</f>
        <v>-66244.886000000028</v>
      </c>
      <c r="D117" s="43"/>
      <c r="E117" s="43"/>
      <c r="F117" s="43"/>
    </row>
    <row r="118" spans="1:6" s="52" customFormat="1" ht="13.8">
      <c r="A118" s="50"/>
      <c r="B118" s="51"/>
      <c r="C118" s="51"/>
    </row>
    <row r="119" spans="1:6" s="52" customFormat="1" ht="13.8">
      <c r="A119" s="50"/>
      <c r="B119" s="51"/>
      <c r="C119" s="51"/>
    </row>
    <row r="120" spans="1:6" s="52" customFormat="1" ht="13.8">
      <c r="A120" s="50"/>
      <c r="B120" s="51"/>
      <c r="C120" s="51"/>
    </row>
    <row r="121" spans="1:6" s="52" customFormat="1" ht="13.8">
      <c r="A121" s="50"/>
      <c r="B121" s="51"/>
      <c r="C121" s="51"/>
    </row>
    <row r="122" spans="1:6" s="52" customFormat="1" ht="13.8">
      <c r="A122" s="50"/>
      <c r="B122" s="51"/>
      <c r="C122" s="51"/>
    </row>
    <row r="123" spans="1:6" s="52" customFormat="1" ht="13.8">
      <c r="A123" s="50"/>
      <c r="B123" s="51"/>
      <c r="C123" s="51"/>
    </row>
  </sheetData>
  <mergeCells count="4">
    <mergeCell ref="A24:B24"/>
    <mergeCell ref="A25:B25"/>
    <mergeCell ref="A26:B26"/>
    <mergeCell ref="A27:B2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2022-02-09T07:34:48Z</dcterms:created>
  <dcterms:modified xsi:type="dcterms:W3CDTF">2022-03-14T01:14:38Z</dcterms:modified>
</cp:coreProperties>
</file>