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85" i="1"/>
  <c r="C184"/>
  <c r="C178"/>
  <c r="C102"/>
  <c r="C93"/>
  <c r="C90"/>
  <c r="C83"/>
  <c r="C73"/>
  <c r="C61"/>
  <c r="C53"/>
  <c r="B9"/>
  <c r="C180"/>
</calcChain>
</file>

<file path=xl/sharedStrings.xml><?xml version="1.0" encoding="utf-8"?>
<sst xmlns="http://schemas.openxmlformats.org/spreadsheetml/2006/main" count="281" uniqueCount="259">
  <si>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</si>
  <si>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</si>
  <si>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ул.Энергетиков, 10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</si>
  <si>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</si>
  <si>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</si>
  <si>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</si>
  <si>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</si>
  <si>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</si>
  <si>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</si>
  <si>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</si>
  <si>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</si>
  <si>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</si>
  <si>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</si>
  <si>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</si>
  <si>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</si>
  <si>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</si>
  <si>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</si>
  <si>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</si>
  <si>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</si>
  <si>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</si>
  <si>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</si>
  <si>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</si>
  <si>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</si>
  <si>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</si>
  <si>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</si>
  <si>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</si>
  <si>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</si>
  <si>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</si>
  <si>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</si>
  <si>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</si>
  <si>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</si>
  <si>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</si>
  <si>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</si>
  <si>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</si>
  <si>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</si>
  <si>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</si>
  <si>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</si>
  <si>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</si>
  <si>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</si>
  <si>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</si>
  <si>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</si>
  <si>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</si>
  <si>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</si>
  <si>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</si>
  <si>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</si>
  <si>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</si>
  <si>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</si>
  <si>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</si>
  <si>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</si>
  <si>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</si>
  <si>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</si>
  <si>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</si>
  <si>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</si>
  <si>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</si>
  <si>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>1.7.</t>
  </si>
  <si>
    <t>Очистка подвалов от мусора</t>
  </si>
  <si>
    <t>Удаление с крыш снега и наледи (сбивание сосулей)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</si>
  <si>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</si>
  <si>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</si>
  <si>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</si>
  <si>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</si>
  <si>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</si>
  <si>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</si>
  <si>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</si>
  <si>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</si>
  <si>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</si>
  <si>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</si>
  <si>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</si>
  <si>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</si>
  <si>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</si>
  <si>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</si>
  <si>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</si>
  <si>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</si>
  <si>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</si>
  <si>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</si>
  <si>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</si>
  <si>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</si>
  <si>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</si>
  <si>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</si>
  <si>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</si>
  <si>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</si>
  <si>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</si>
  <si>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до 2-х см </t>
  </si>
  <si>
    <t>Подметание снега  более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</si>
  <si>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</si>
  <si>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</si>
  <si>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</si>
  <si>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</si>
  <si>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</si>
  <si>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</si>
  <si>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</si>
  <si>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</si>
  <si>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</si>
  <si>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</si>
  <si>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</si>
  <si>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 в чердачных и подвальных помещениях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</si>
  <si>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</si>
  <si>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</si>
  <si>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</si>
  <si>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</si>
  <si>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</si>
  <si>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</si>
  <si>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</si>
  <si>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</si>
  <si>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</si>
  <si>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</si>
  <si>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</si>
  <si>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</si>
  <si>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</si>
  <si>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</si>
  <si>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</si>
  <si>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</si>
  <si>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</si>
  <si>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</si>
  <si>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</si>
  <si>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</si>
  <si>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</si>
  <si>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</si>
  <si>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</si>
  <si>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</si>
  <si>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</si>
  <si>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</si>
  <si>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</si>
  <si>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</si>
  <si>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</si>
  <si>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</si>
  <si>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</si>
  <si>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</si>
  <si>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</si>
  <si>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</si>
  <si>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</si>
  <si>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</si>
  <si>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</si>
  <si>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</si>
  <si>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</si>
  <si>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</si>
  <si>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</si>
  <si>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</si>
  <si>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патрона энергосберегающего на лестничном марше</t>
  </si>
  <si>
    <t>очистка корпуса ЩУРС от пыли и грязи (нетканное полотно)</t>
  </si>
  <si>
    <t>ревизия и восстановление  целостности изоляции электропроводки и контактных соединений электрооборудования</t>
  </si>
  <si>
    <t>замена сжима орешкового на электропроводке</t>
  </si>
  <si>
    <t>замена предохранителя в ВРУ 100А</t>
  </si>
  <si>
    <t>замена предохранителя в ВРУ 250А</t>
  </si>
  <si>
    <t>замена автоматического выключателя 16А (кв.№ 94,103)</t>
  </si>
  <si>
    <t>закрытие ЩУРС на лестничных клетках (гайка М6)</t>
  </si>
  <si>
    <t>замена автоматического выключателя 16А (кв.№9)</t>
  </si>
  <si>
    <t>замена автоматического выключателя 25А (кв.№9,10,75)</t>
  </si>
  <si>
    <t>9.2.</t>
  </si>
  <si>
    <t>Текущий ремонт систем водоснабжения и водоотведения (непредвиденные работы</t>
  </si>
  <si>
    <t>замена участка стояка ХВС Ду 32 мм с вентилями и сборкой (1 подъезд, подвал):</t>
  </si>
  <si>
    <t>а</t>
  </si>
  <si>
    <t>смена участка трубы ВГП Ду 32 мм</t>
  </si>
  <si>
    <t>б</t>
  </si>
  <si>
    <t>смена крана шарового Stout Ду 32 мм</t>
  </si>
  <si>
    <t>в</t>
  </si>
  <si>
    <t>смена крана шарового Ду 15 мм</t>
  </si>
  <si>
    <t>смена сгона Ду 32 мм</t>
  </si>
  <si>
    <t>смена муфты стальной Ду 32мм</t>
  </si>
  <si>
    <t>смена контргайки Ду 32мм</t>
  </si>
  <si>
    <t>смена резьбы Ду 32 мм</t>
  </si>
  <si>
    <t>смена резьбы Ду 15 мм(накатная)</t>
  </si>
  <si>
    <t>герметизация примыканий силиконовым герметиком</t>
  </si>
  <si>
    <t>сварочные работы</t>
  </si>
  <si>
    <t>установка хомута на стояке ХВС (кв.№29)</t>
  </si>
  <si>
    <t>замена сбросного вентиля на стояке ГВС (ст.кв.№9)</t>
  </si>
  <si>
    <t>герметизация примыканий силиконовым герметиком кв.№9</t>
  </si>
  <si>
    <t>замена участка стояка ГВС Ду 25мм в перекрытии (кв.№5,9)</t>
  </si>
  <si>
    <t>устранение засора канализационного коллектора Ду 100мм</t>
  </si>
  <si>
    <t>замена сбросного вентиля на стояке ГВС  (подвал)</t>
  </si>
  <si>
    <t>герметизация примыканий силиконовым герметиком (подвал)</t>
  </si>
  <si>
    <t>устранение свища на стояке ХВС (кв.№41)</t>
  </si>
  <si>
    <t>замена участка стояка ГВС Ду 25мм  (кв.№41)</t>
  </si>
  <si>
    <t>сварочные работы (кв.41)</t>
  </si>
  <si>
    <t>установка хомута на стояке ХВС (квартиры №№ 16,65)</t>
  </si>
  <si>
    <t>устранение свища на стояке ХВС (кв.№16)</t>
  </si>
  <si>
    <t>замена участка стояка ХВС Ду 25мм (кв.№65)</t>
  </si>
  <si>
    <t>сварочные работы (кв.№65)</t>
  </si>
  <si>
    <t>восстановление раструба тройника канализации Ду 100мм и герметизация раструба стояка канализации Ду 100мм (кв.№37)</t>
  </si>
  <si>
    <t>устранение канализационного коллектора Ду 100мм (2 подъезд)</t>
  </si>
  <si>
    <t>замена вентиля Ду 15 мм на стояке отопления с отжигом (стояк кв.№64)</t>
  </si>
  <si>
    <t>герметизация примыканий силиконовым герметиком (кв.№64)</t>
  </si>
  <si>
    <t>установка сбросного вентиля (кран шаровый Ду 15мм) на стояке отопления (стояк кв.№64)</t>
  </si>
  <si>
    <t>установка сбросного вентиля(крана шарового) Ду 15мм на стояке ХВС (стояк кв.№81)</t>
  </si>
  <si>
    <t>герметизация примыканий силиконовым герметиком (кв.№81)</t>
  </si>
  <si>
    <t>устранение свища на стояке ХВС (кв.№81)</t>
  </si>
  <si>
    <t>устранение засора канализационного коллектора Ду 100мм (2 подъезд)</t>
  </si>
  <si>
    <t>устранение засора канализационного коллектора Ду 100мм (3 подъезд)</t>
  </si>
  <si>
    <t xml:space="preserve"> 9.3</t>
  </si>
  <si>
    <t>Текущий ремонт систем конструкт.элементов) (непредвиденные работы</t>
  </si>
  <si>
    <t>осмотр чердаков на наличие течей с кровли (1-3пп) и слив воды (1,3пп) (2 раза)</t>
  </si>
  <si>
    <t>осмотр чердаков на наличие течей с кровли (1-3пп) и слив воды (1,3пп)</t>
  </si>
  <si>
    <t>установка емкостей на чердаке в местах течи кровли</t>
  </si>
  <si>
    <t>установка емкостей на чердаке в местах течи кровли Бочка 200л</t>
  </si>
  <si>
    <t>изготовление и установка металлического лотка на чердаке:</t>
  </si>
  <si>
    <t>2,5*0,3мп</t>
  </si>
  <si>
    <t>проволока вязальная</t>
  </si>
  <si>
    <t>переустановка металлических лотков на чердаке</t>
  </si>
  <si>
    <t>осмотр чердаков на наличие течей с кровли (1-3пп) и слив воды (1-3пп)</t>
  </si>
  <si>
    <t>ремонт полов керамической плиткой 1п</t>
  </si>
  <si>
    <t>осмотр чердака на наличие течей (1-3пп) с кровли и слив воды (1-3пп)</t>
  </si>
  <si>
    <t>открытие продухов в фундаменте</t>
  </si>
  <si>
    <t>обогащение люка выхода на чердак (1под) притворной планкой</t>
  </si>
  <si>
    <t>ремонт кровли РИЗОЛИН  (трещины)</t>
  </si>
  <si>
    <t>ремонт полов керамической плиткой 3п</t>
  </si>
  <si>
    <t>осмотр чердаков на наличие течей с кровли (1-3пп) и слив воды (3 подъезд)</t>
  </si>
  <si>
    <t>закрытие продухов и утепление URSA TERRA</t>
  </si>
  <si>
    <t>осмотр чердаков на наличие течей с кровли (1-3 подъезды)</t>
  </si>
  <si>
    <t>осмотр чердаков на наличие течей</t>
  </si>
  <si>
    <t>переустановка лотков б/у</t>
  </si>
  <si>
    <t>осмотр чердаков на наличие течей с кровли (1-3подъезды), слив воды (1,3подъезды)</t>
  </si>
  <si>
    <t xml:space="preserve">            ИТОГО по п. 9 : Непредвиденные</t>
  </si>
  <si>
    <t>Управление многоквартирным домом</t>
  </si>
  <si>
    <t>13.</t>
  </si>
  <si>
    <t xml:space="preserve">   Сумма затрат по дому в год :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</si>
  <si>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</si>
  <si>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Энергетиков, 10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</si>
  <si>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</si>
  <si>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</si>
  <si>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</si>
  <si>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</si>
  <si>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</si>
  <si>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</si>
  <si>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</si>
  <si>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</si>
  <si>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</si>
  <si>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</si>
  <si>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</si>
  <si>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</si>
  <si>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</si>
  <si>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</si>
  <si>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</si>
  <si>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</si>
  <si>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</si>
  <si>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</si>
  <si>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</si>
  <si>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</si>
  <si>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</si>
  <si>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</si>
  <si>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</si>
  <si>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</si>
  <si>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</si>
  <si>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</si>
  <si>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</si>
  <si>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</si>
  <si>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</si>
  <si>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</si>
  <si>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</si>
  <si>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14.07.2014)</t>
  </si>
  <si>
    <t>по управлению и обслуживанию</t>
  </si>
  <si>
    <t>МКД по ул.Энергетиков 10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</si>
  <si>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</si>
  <si>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</si>
  <si>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</si>
  <si>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</si>
  <si>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 на текущий ремонт</t>
  </si>
  <si>
    <t>Результат накоплением "+" - экономия "-" - перерасход</t>
  </si>
  <si>
    <t>Результат за 2021 год "+" - экономия "-" - перерасход</t>
  </si>
  <si>
    <t xml:space="preserve">ремонт полов керамической плиткой 2п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</si>
</sst>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 Cyr"/>
      <charset val="204"/>
    </font>
    <font>
      <sz val="12"/>
      <color indexed="8"/>
      <name val="Calibri"/>
      <family val="2"/>
      <charset val="204"/>
    </font>
    <font>
      <b/>
      <i/>
      <u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1"/>
      <name val="Arial CYR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11" fillId="0" borderId="1" xfId="1" applyFont="1" applyBorder="1" applyAlignment="1">
      <alignment wrapText="1"/>
    </xf>
    <xf numFmtId="0" fontId="12" fillId="0" borderId="1" xfId="1" applyFont="1" applyBorder="1" applyAlignment="1">
      <alignment wrapText="1"/>
    </xf>
    <xf numFmtId="2" fontId="11" fillId="0" borderId="1" xfId="2" applyNumberFormat="1" applyFont="1" applyFill="1" applyBorder="1" applyAlignment="1">
      <alignment wrapText="1"/>
    </xf>
    <xf numFmtId="2" fontId="13" fillId="0" borderId="0" xfId="1" applyNumberFormat="1" applyFont="1"/>
    <xf numFmtId="0" fontId="13" fillId="0" borderId="0" xfId="1" applyFont="1"/>
    <xf numFmtId="0" fontId="14" fillId="0" borderId="0" xfId="0" applyFont="1" applyFill="1" applyAlignment="1">
      <alignment vertical="center"/>
    </xf>
    <xf numFmtId="0" fontId="15" fillId="0" borderId="1" xfId="1" applyFont="1" applyBorder="1" applyAlignment="1">
      <alignment wrapText="1"/>
    </xf>
    <xf numFmtId="2" fontId="15" fillId="0" borderId="1" xfId="2" applyNumberFormat="1" applyFont="1" applyFill="1" applyBorder="1" applyAlignment="1">
      <alignment wrapText="1"/>
    </xf>
    <xf numFmtId="2" fontId="14" fillId="0" borderId="0" xfId="1" applyNumberFormat="1" applyFont="1"/>
    <xf numFmtId="0" fontId="14" fillId="0" borderId="0" xfId="0" applyFont="1" applyBorder="1" applyAlignment="1">
      <alignment vertical="center"/>
    </xf>
    <xf numFmtId="2" fontId="11" fillId="0" borderId="1" xfId="2" applyNumberFormat="1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38"/>
  <sheetViews>
    <sheetView tabSelected="1" topLeftCell="A169" workbookViewId="0">
      <selection activeCell="C186" sqref="C186"/>
    </sheetView>
  </sheetViews>
  <sheetFormatPr defaultColWidth="9.109375" defaultRowHeight="15.6"/>
  <cols>
    <col min="1" max="1" width="8.44140625" style="46" customWidth="1"/>
    <col min="2" max="2" width="72.33203125" style="47" customWidth="1"/>
    <col min="3" max="3" width="20.6640625" style="47" customWidth="1"/>
    <col min="4" max="200" width="9.109375" style="47" customWidth="1"/>
    <col min="201" max="201" width="5" style="47" customWidth="1"/>
    <col min="202" max="202" width="46" style="47" customWidth="1"/>
    <col min="203" max="212" width="9.33203125" style="47" customWidth="1"/>
    <col min="213" max="219" width="8.88671875" style="47" customWidth="1"/>
    <col min="220" max="224" width="11.33203125" style="47" customWidth="1"/>
    <col min="225" max="240" width="9.44140625" style="47" customWidth="1"/>
    <col min="241" max="16384" width="9.109375" style="47"/>
  </cols>
  <sheetData>
    <row r="1" spans="1:2" s="8" customFormat="1" hidden="1">
      <c r="A1" s="7" t="s">
        <v>0</v>
      </c>
      <c r="B1" s="7"/>
    </row>
    <row r="2" spans="1:2" s="8" customFormat="1" hidden="1">
      <c r="A2" s="7" t="s">
        <v>1</v>
      </c>
      <c r="B2" s="7"/>
    </row>
    <row r="3" spans="1:2" s="8" customFormat="1" hidden="1">
      <c r="A3" s="9" t="s">
        <v>2</v>
      </c>
      <c r="B3" s="9"/>
    </row>
    <row r="4" spans="1:2" s="8" customFormat="1" hidden="1">
      <c r="A4" s="10"/>
      <c r="B4" s="11"/>
    </row>
    <row r="5" spans="1:2" s="8" customFormat="1" hidden="1">
      <c r="A5" s="12"/>
      <c r="B5" s="13"/>
    </row>
    <row r="6" spans="1:2" s="8" customFormat="1" hidden="1">
      <c r="A6" s="12"/>
      <c r="B6" s="13"/>
    </row>
    <row r="7" spans="1:2" s="8" customFormat="1" hidden="1">
      <c r="A7" s="12"/>
      <c r="B7" s="13"/>
    </row>
    <row r="8" spans="1:2" s="8" customFormat="1" hidden="1">
      <c r="A8" s="14"/>
      <c r="B8" s="15"/>
    </row>
    <row r="9" spans="1:2" s="8" customFormat="1" hidden="1">
      <c r="A9" s="16">
        <v>1</v>
      </c>
      <c r="B9" s="16">
        <f>A9+1</f>
        <v>2</v>
      </c>
    </row>
    <row r="10" spans="1:2" s="8" customFormat="1" hidden="1">
      <c r="A10" s="16"/>
      <c r="B10" s="17" t="s">
        <v>3</v>
      </c>
    </row>
    <row r="11" spans="1:2" s="8" customFormat="1" hidden="1">
      <c r="A11" s="18" t="s">
        <v>4</v>
      </c>
      <c r="B11" s="19" t="s">
        <v>5</v>
      </c>
    </row>
    <row r="12" spans="1:2" s="8" customFormat="1" hidden="1">
      <c r="A12" s="18" t="s">
        <v>6</v>
      </c>
      <c r="B12" s="19" t="s">
        <v>7</v>
      </c>
    </row>
    <row r="13" spans="1:2" s="8" customFormat="1" hidden="1">
      <c r="A13" s="16" t="s">
        <v>8</v>
      </c>
      <c r="B13" s="20" t="s">
        <v>9</v>
      </c>
    </row>
    <row r="14" spans="1:2" s="8" customFormat="1" hidden="1">
      <c r="A14" s="18" t="s">
        <v>10</v>
      </c>
      <c r="B14" s="19" t="s">
        <v>11</v>
      </c>
    </row>
    <row r="15" spans="1:2" s="8" customFormat="1" hidden="1">
      <c r="A15" s="18" t="s">
        <v>12</v>
      </c>
      <c r="B15" s="19" t="s">
        <v>13</v>
      </c>
    </row>
    <row r="16" spans="1:2" s="8" customFormat="1" hidden="1">
      <c r="A16" s="18"/>
      <c r="B16" s="19" t="s">
        <v>14</v>
      </c>
    </row>
    <row r="17" spans="1:2" s="8" customFormat="1" hidden="1">
      <c r="A17" s="18"/>
      <c r="B17" s="19" t="s">
        <v>15</v>
      </c>
    </row>
    <row r="18" spans="1:2" s="8" customFormat="1" hidden="1">
      <c r="A18" s="18" t="s">
        <v>16</v>
      </c>
      <c r="B18" s="19" t="s">
        <v>17</v>
      </c>
    </row>
    <row r="19" spans="1:2" s="8" customFormat="1" hidden="1">
      <c r="A19" s="18"/>
      <c r="B19" s="19" t="s">
        <v>18</v>
      </c>
    </row>
    <row r="20" spans="1:2" s="8" customFormat="1" hidden="1">
      <c r="A20" s="18" t="s">
        <v>19</v>
      </c>
      <c r="B20" s="19" t="s">
        <v>20</v>
      </c>
    </row>
    <row r="21" spans="1:2" s="8" customFormat="1" hidden="1">
      <c r="A21" s="18"/>
      <c r="B21" s="19" t="s">
        <v>21</v>
      </c>
    </row>
    <row r="22" spans="1:2" s="8" customFormat="1" hidden="1">
      <c r="A22" s="18"/>
      <c r="B22" s="19" t="s">
        <v>22</v>
      </c>
    </row>
    <row r="23" spans="1:2" s="8" customFormat="1" hidden="1">
      <c r="A23" s="18" t="s">
        <v>23</v>
      </c>
      <c r="B23" s="19" t="s">
        <v>24</v>
      </c>
    </row>
    <row r="24" spans="1:2" s="8" customFormat="1" hidden="1">
      <c r="A24" s="18" t="s">
        <v>25</v>
      </c>
      <c r="B24" s="19" t="s">
        <v>26</v>
      </c>
    </row>
    <row r="25" spans="1:2" s="8" customFormat="1" hidden="1">
      <c r="A25" s="18" t="s">
        <v>27</v>
      </c>
      <c r="B25" s="19" t="s">
        <v>28</v>
      </c>
    </row>
    <row r="26" spans="1:2" s="8" customFormat="1" hidden="1">
      <c r="A26" s="18" t="s">
        <v>29</v>
      </c>
      <c r="B26" s="21" t="s">
        <v>30</v>
      </c>
    </row>
    <row r="27" spans="1:2" s="8" customFormat="1" hidden="1">
      <c r="A27" s="18"/>
      <c r="B27" s="21" t="s">
        <v>31</v>
      </c>
    </row>
    <row r="28" spans="1:2" s="8" customFormat="1" hidden="1">
      <c r="A28" s="18"/>
      <c r="B28" s="21" t="s">
        <v>33</v>
      </c>
    </row>
    <row r="29" spans="1:2" s="8" customFormat="1" hidden="1">
      <c r="A29" s="18"/>
      <c r="B29" s="21" t="s">
        <v>34</v>
      </c>
    </row>
    <row r="30" spans="1:2" s="8" customFormat="1" hidden="1">
      <c r="A30" s="18"/>
      <c r="B30" s="21" t="s">
        <v>35</v>
      </c>
    </row>
    <row r="31" spans="1:2" s="8" customFormat="1" ht="30" hidden="1">
      <c r="A31" s="18" t="s">
        <v>32</v>
      </c>
      <c r="B31" s="21" t="s">
        <v>36</v>
      </c>
    </row>
    <row r="32" spans="1:2" s="8" customFormat="1" hidden="1">
      <c r="A32" s="18" t="s">
        <v>37</v>
      </c>
      <c r="B32" s="21" t="s">
        <v>38</v>
      </c>
    </row>
    <row r="33" spans="1:3" s="8" customFormat="1" hidden="1">
      <c r="A33" s="18"/>
      <c r="B33" s="21" t="s">
        <v>39</v>
      </c>
    </row>
    <row r="34" spans="1:3" s="8" customFormat="1" hidden="1">
      <c r="A34" s="18"/>
      <c r="B34" s="21" t="s">
        <v>40</v>
      </c>
    </row>
    <row r="35" spans="1:3" s="8" customFormat="1" hidden="1">
      <c r="A35" s="18" t="s">
        <v>41</v>
      </c>
      <c r="B35" s="21" t="s">
        <v>42</v>
      </c>
    </row>
    <row r="36" spans="1:3" s="8" customFormat="1" hidden="1">
      <c r="A36" s="22"/>
      <c r="B36" s="23"/>
    </row>
    <row r="37" spans="1:3" s="1" customFormat="1">
      <c r="A37" s="67" t="s">
        <v>251</v>
      </c>
      <c r="B37" s="67"/>
    </row>
    <row r="38" spans="1:3" s="1" customFormat="1">
      <c r="A38" s="67" t="s">
        <v>249</v>
      </c>
      <c r="B38" s="67"/>
    </row>
    <row r="39" spans="1:3" s="1" customFormat="1">
      <c r="A39" s="67" t="s">
        <v>250</v>
      </c>
      <c r="B39" s="67"/>
    </row>
    <row r="40" spans="1:3" s="1" customFormat="1">
      <c r="A40" s="2"/>
      <c r="B40" s="2"/>
    </row>
    <row r="41" spans="1:3" s="6" customFormat="1">
      <c r="A41" s="3"/>
      <c r="B41" s="4" t="s">
        <v>252</v>
      </c>
      <c r="C41" s="5">
        <v>340220.96175200038</v>
      </c>
    </row>
    <row r="42" spans="1:3" s="6" customFormat="1">
      <c r="A42" s="41"/>
      <c r="B42" s="28" t="s">
        <v>43</v>
      </c>
      <c r="C42" s="38"/>
    </row>
    <row r="43" spans="1:3" s="6" customFormat="1" ht="30">
      <c r="A43" s="41" t="s">
        <v>44</v>
      </c>
      <c r="B43" s="29" t="s">
        <v>45</v>
      </c>
      <c r="C43" s="54">
        <v>44080.452000000005</v>
      </c>
    </row>
    <row r="44" spans="1:3" s="6" customFormat="1" ht="30">
      <c r="A44" s="41"/>
      <c r="B44" s="29" t="s">
        <v>46</v>
      </c>
      <c r="C44" s="54">
        <v>59503.679999999993</v>
      </c>
    </row>
    <row r="45" spans="1:3" s="6" customFormat="1" ht="15">
      <c r="A45" s="41" t="s">
        <v>47</v>
      </c>
      <c r="B45" s="29" t="s">
        <v>48</v>
      </c>
      <c r="C45" s="54">
        <v>27902.951999999994</v>
      </c>
    </row>
    <row r="46" spans="1:3" s="6" customFormat="1" ht="15">
      <c r="A46" s="41"/>
      <c r="B46" s="29" t="s">
        <v>49</v>
      </c>
      <c r="C46" s="54">
        <v>69728.256000000008</v>
      </c>
    </row>
    <row r="47" spans="1:3" s="6" customFormat="1" ht="45">
      <c r="A47" s="41" t="s">
        <v>50</v>
      </c>
      <c r="B47" s="29" t="s">
        <v>51</v>
      </c>
      <c r="C47" s="54">
        <v>14893.076000000003</v>
      </c>
    </row>
    <row r="48" spans="1:3" s="6" customFormat="1" ht="15">
      <c r="A48" s="41" t="s">
        <v>52</v>
      </c>
      <c r="B48" s="29" t="s">
        <v>53</v>
      </c>
      <c r="C48" s="54">
        <v>1942.4080000000001</v>
      </c>
    </row>
    <row r="49" spans="1:3" s="6" customFormat="1" ht="15">
      <c r="A49" s="41" t="s">
        <v>54</v>
      </c>
      <c r="B49" s="29" t="s">
        <v>55</v>
      </c>
      <c r="C49" s="54">
        <v>2414.0340000000001</v>
      </c>
    </row>
    <row r="50" spans="1:3" s="6" customFormat="1" ht="15">
      <c r="A50" s="41">
        <v>1.8</v>
      </c>
      <c r="B50" s="29" t="s">
        <v>56</v>
      </c>
      <c r="C50" s="54">
        <v>0</v>
      </c>
    </row>
    <row r="51" spans="1:3" s="6" customFormat="1" ht="15">
      <c r="A51" s="48" t="s">
        <v>57</v>
      </c>
      <c r="B51" s="29" t="s">
        <v>58</v>
      </c>
      <c r="C51" s="54">
        <v>205200</v>
      </c>
    </row>
    <row r="52" spans="1:3" s="6" customFormat="1" ht="15">
      <c r="A52" s="48"/>
      <c r="B52" s="29" t="s">
        <v>59</v>
      </c>
      <c r="C52" s="54">
        <v>14055</v>
      </c>
    </row>
    <row r="53" spans="1:3" s="6" customFormat="1">
      <c r="A53" s="41"/>
      <c r="B53" s="30" t="s">
        <v>60</v>
      </c>
      <c r="C53" s="55">
        <f>SUM(C43:C52)</f>
        <v>439719.85800000001</v>
      </c>
    </row>
    <row r="54" spans="1:3" s="6" customFormat="1">
      <c r="A54" s="41"/>
      <c r="B54" s="49" t="s">
        <v>61</v>
      </c>
      <c r="C54" s="38"/>
    </row>
    <row r="55" spans="1:3" s="6" customFormat="1" ht="15">
      <c r="A55" s="41" t="s">
        <v>62</v>
      </c>
      <c r="B55" s="29" t="s">
        <v>63</v>
      </c>
      <c r="C55" s="54">
        <v>10788.12</v>
      </c>
    </row>
    <row r="56" spans="1:3" s="6" customFormat="1" ht="15">
      <c r="A56" s="41" t="s">
        <v>64</v>
      </c>
      <c r="B56" s="29" t="s">
        <v>65</v>
      </c>
      <c r="C56" s="54">
        <v>6230.07</v>
      </c>
    </row>
    <row r="57" spans="1:3" s="6" customFormat="1" ht="15">
      <c r="A57" s="41" t="s">
        <v>66</v>
      </c>
      <c r="B57" s="29" t="s">
        <v>67</v>
      </c>
      <c r="C57" s="54">
        <v>26145.29016</v>
      </c>
    </row>
    <row r="58" spans="1:3" s="6" customFormat="1" ht="15">
      <c r="A58" s="41" t="s">
        <v>68</v>
      </c>
      <c r="B58" s="29" t="s">
        <v>69</v>
      </c>
      <c r="C58" s="54">
        <v>867.72000000000014</v>
      </c>
    </row>
    <row r="59" spans="1:3" s="6" customFormat="1" ht="15">
      <c r="A59" s="41" t="s">
        <v>70</v>
      </c>
      <c r="B59" s="29" t="s">
        <v>71</v>
      </c>
      <c r="C59" s="54">
        <v>5941.3440000000001</v>
      </c>
    </row>
    <row r="60" spans="1:3" s="6" customFormat="1" ht="15">
      <c r="A60" s="41" t="s">
        <v>72</v>
      </c>
      <c r="B60" s="29" t="s">
        <v>73</v>
      </c>
      <c r="C60" s="54">
        <v>804.21</v>
      </c>
    </row>
    <row r="61" spans="1:3" s="6" customFormat="1">
      <c r="A61" s="41"/>
      <c r="B61" s="30" t="s">
        <v>74</v>
      </c>
      <c r="C61" s="55">
        <f>SUM(C55:C60)</f>
        <v>50776.754160000004</v>
      </c>
    </row>
    <row r="62" spans="1:3" s="6" customFormat="1">
      <c r="A62" s="41"/>
      <c r="B62" s="28" t="s">
        <v>75</v>
      </c>
      <c r="C62" s="38"/>
    </row>
    <row r="63" spans="1:3" s="6" customFormat="1" ht="15">
      <c r="A63" s="41" t="s">
        <v>62</v>
      </c>
      <c r="B63" s="29" t="s">
        <v>76</v>
      </c>
      <c r="C63" s="54">
        <v>11898.81</v>
      </c>
    </row>
    <row r="64" spans="1:3" s="6" customFormat="1" ht="15">
      <c r="A64" s="48" t="s">
        <v>64</v>
      </c>
      <c r="B64" s="29" t="s">
        <v>77</v>
      </c>
      <c r="C64" s="54">
        <v>7814.5199999999986</v>
      </c>
    </row>
    <row r="65" spans="1:3" s="6" customFormat="1" ht="15">
      <c r="A65" s="48" t="s">
        <v>78</v>
      </c>
      <c r="B65" s="29" t="s">
        <v>79</v>
      </c>
      <c r="C65" s="54">
        <v>6737.1</v>
      </c>
    </row>
    <row r="66" spans="1:3" s="6" customFormat="1" ht="15">
      <c r="A66" s="48" t="s">
        <v>80</v>
      </c>
      <c r="B66" s="29" t="s">
        <v>81</v>
      </c>
      <c r="C66" s="54">
        <v>3319.26</v>
      </c>
    </row>
    <row r="67" spans="1:3" s="6" customFormat="1" ht="15">
      <c r="A67" s="48"/>
      <c r="B67" s="29" t="s">
        <v>82</v>
      </c>
      <c r="C67" s="54">
        <v>25922.897000000001</v>
      </c>
    </row>
    <row r="68" spans="1:3" s="6" customFormat="1" ht="15">
      <c r="A68" s="48"/>
      <c r="B68" s="29" t="s">
        <v>83</v>
      </c>
      <c r="C68" s="54">
        <v>34505.520000000004</v>
      </c>
    </row>
    <row r="69" spans="1:3" s="6" customFormat="1" ht="30">
      <c r="A69" s="41" t="s">
        <v>84</v>
      </c>
      <c r="B69" s="29" t="s">
        <v>85</v>
      </c>
      <c r="C69" s="54">
        <v>3049.623</v>
      </c>
    </row>
    <row r="70" spans="1:3" s="6" customFormat="1" ht="30">
      <c r="A70" s="41" t="s">
        <v>72</v>
      </c>
      <c r="B70" s="29" t="s">
        <v>86</v>
      </c>
      <c r="C70" s="54">
        <v>931</v>
      </c>
    </row>
    <row r="71" spans="1:3" s="6" customFormat="1" ht="30">
      <c r="A71" s="41" t="s">
        <v>87</v>
      </c>
      <c r="B71" s="29" t="s">
        <v>88</v>
      </c>
      <c r="C71" s="54">
        <v>10992.002999999999</v>
      </c>
    </row>
    <row r="72" spans="1:3" s="6" customFormat="1" ht="15">
      <c r="A72" s="41" t="s">
        <v>89</v>
      </c>
      <c r="B72" s="29" t="s">
        <v>90</v>
      </c>
      <c r="C72" s="54">
        <v>1686.9439999999997</v>
      </c>
    </row>
    <row r="73" spans="1:3" s="6" customFormat="1">
      <c r="A73" s="41"/>
      <c r="B73" s="30" t="s">
        <v>91</v>
      </c>
      <c r="C73" s="55">
        <f>SUM(C63:C72)</f>
        <v>106857.67700000001</v>
      </c>
    </row>
    <row r="74" spans="1:3" s="6" customFormat="1">
      <c r="A74" s="41"/>
      <c r="B74" s="28" t="s">
        <v>92</v>
      </c>
      <c r="C74" s="38"/>
    </row>
    <row r="75" spans="1:3" s="6" customFormat="1" ht="30">
      <c r="A75" s="41" t="s">
        <v>93</v>
      </c>
      <c r="B75" s="29" t="s">
        <v>94</v>
      </c>
      <c r="C75" s="38"/>
    </row>
    <row r="76" spans="1:3" s="6" customFormat="1" ht="19.5" customHeight="1">
      <c r="A76" s="41"/>
      <c r="B76" s="29" t="s">
        <v>95</v>
      </c>
      <c r="C76" s="38">
        <v>522.72799999999995</v>
      </c>
    </row>
    <row r="77" spans="1:3" s="6" customFormat="1" ht="15">
      <c r="A77" s="41"/>
      <c r="B77" s="29" t="s">
        <v>96</v>
      </c>
      <c r="C77" s="38">
        <v>75224.820000000007</v>
      </c>
    </row>
    <row r="78" spans="1:3" s="6" customFormat="1" ht="15">
      <c r="A78" s="41"/>
      <c r="B78" s="29" t="s">
        <v>97</v>
      </c>
      <c r="C78" s="38">
        <v>39000.990000000005</v>
      </c>
    </row>
    <row r="79" spans="1:3" s="6" customFormat="1" ht="15">
      <c r="A79" s="41"/>
      <c r="B79" s="29" t="s">
        <v>98</v>
      </c>
      <c r="C79" s="38">
        <v>20631.84</v>
      </c>
    </row>
    <row r="80" spans="1:3" s="6" customFormat="1" ht="15">
      <c r="A80" s="41"/>
      <c r="B80" s="29" t="s">
        <v>99</v>
      </c>
      <c r="C80" s="38">
        <v>1435.47</v>
      </c>
    </row>
    <row r="81" spans="1:3" s="6" customFormat="1" ht="15">
      <c r="A81" s="41"/>
      <c r="B81" s="29" t="s">
        <v>100</v>
      </c>
      <c r="C81" s="38">
        <v>9692.16</v>
      </c>
    </row>
    <row r="82" spans="1:3" s="6" customFormat="1" ht="15">
      <c r="A82" s="41" t="s">
        <v>101</v>
      </c>
      <c r="B82" s="29" t="s">
        <v>102</v>
      </c>
      <c r="C82" s="38">
        <v>4545.1000000000004</v>
      </c>
    </row>
    <row r="83" spans="1:3" s="6" customFormat="1">
      <c r="A83" s="41"/>
      <c r="B83" s="30" t="s">
        <v>91</v>
      </c>
      <c r="C83" s="53">
        <f>SUM(C75:C82)</f>
        <v>151053.10800000004</v>
      </c>
    </row>
    <row r="84" spans="1:3" s="6" customFormat="1">
      <c r="A84" s="41"/>
      <c r="B84" s="28" t="s">
        <v>103</v>
      </c>
      <c r="C84" s="38"/>
    </row>
    <row r="85" spans="1:3" s="6" customFormat="1" ht="51.75" customHeight="1">
      <c r="A85" s="41" t="s">
        <v>104</v>
      </c>
      <c r="B85" s="29" t="s">
        <v>105</v>
      </c>
      <c r="C85" s="54">
        <v>11496.216</v>
      </c>
    </row>
    <row r="86" spans="1:3" s="6" customFormat="1" ht="30">
      <c r="A86" s="41" t="s">
        <v>106</v>
      </c>
      <c r="B86" s="29" t="s">
        <v>107</v>
      </c>
      <c r="C86" s="54">
        <v>22992.432000000001</v>
      </c>
    </row>
    <row r="87" spans="1:3" s="6" customFormat="1" ht="45">
      <c r="A87" s="41" t="s">
        <v>108</v>
      </c>
      <c r="B87" s="29" t="s">
        <v>109</v>
      </c>
      <c r="C87" s="54">
        <v>34482.527999999998</v>
      </c>
    </row>
    <row r="88" spans="1:3" s="6" customFormat="1" ht="15">
      <c r="A88" s="41" t="s">
        <v>110</v>
      </c>
      <c r="B88" s="29" t="s">
        <v>111</v>
      </c>
      <c r="C88" s="54">
        <v>2527</v>
      </c>
    </row>
    <row r="89" spans="1:3" s="6" customFormat="1" ht="30">
      <c r="A89" s="41" t="s">
        <v>112</v>
      </c>
      <c r="B89" s="29" t="s">
        <v>113</v>
      </c>
      <c r="C89" s="54">
        <v>29078.664000000001</v>
      </c>
    </row>
    <row r="90" spans="1:3" s="6" customFormat="1">
      <c r="A90" s="41"/>
      <c r="B90" s="30" t="s">
        <v>114</v>
      </c>
      <c r="C90" s="55">
        <f>SUM(C85:C89)</f>
        <v>100576.84000000001</v>
      </c>
    </row>
    <row r="91" spans="1:3" s="6" customFormat="1" ht="31.2">
      <c r="A91" s="50" t="s">
        <v>115</v>
      </c>
      <c r="B91" s="30" t="s">
        <v>116</v>
      </c>
      <c r="C91" s="54">
        <v>64243.559999999976</v>
      </c>
    </row>
    <row r="92" spans="1:3" s="6" customFormat="1">
      <c r="A92" s="50" t="s">
        <v>117</v>
      </c>
      <c r="B92" s="30" t="s">
        <v>118</v>
      </c>
      <c r="C92" s="54">
        <v>18258.696000000004</v>
      </c>
    </row>
    <row r="93" spans="1:3" s="6" customFormat="1">
      <c r="A93" s="50"/>
      <c r="B93" s="30" t="s">
        <v>119</v>
      </c>
      <c r="C93" s="55">
        <f>SUM(C91:C92)</f>
        <v>82502.255999999979</v>
      </c>
    </row>
    <row r="94" spans="1:3" s="6" customFormat="1">
      <c r="A94" s="50" t="s">
        <v>120</v>
      </c>
      <c r="B94" s="30" t="s">
        <v>121</v>
      </c>
      <c r="C94" s="55">
        <v>1183.0159999999998</v>
      </c>
    </row>
    <row r="95" spans="1:3" s="6" customFormat="1">
      <c r="A95" s="50" t="s">
        <v>122</v>
      </c>
      <c r="B95" s="30" t="s">
        <v>123</v>
      </c>
      <c r="C95" s="55">
        <v>2283.4959999999996</v>
      </c>
    </row>
    <row r="96" spans="1:3" s="6" customFormat="1">
      <c r="A96" s="50"/>
      <c r="B96" s="51" t="s">
        <v>124</v>
      </c>
      <c r="C96" s="38"/>
    </row>
    <row r="97" spans="1:9" s="6" customFormat="1" ht="15">
      <c r="A97" s="41" t="s">
        <v>125</v>
      </c>
      <c r="B97" s="29" t="s">
        <v>126</v>
      </c>
      <c r="C97" s="54">
        <v>4498.2</v>
      </c>
    </row>
    <row r="98" spans="1:9" s="6" customFormat="1" ht="15">
      <c r="A98" s="41" t="s">
        <v>127</v>
      </c>
      <c r="B98" s="29" t="s">
        <v>128</v>
      </c>
      <c r="C98" s="54">
        <v>3390</v>
      </c>
    </row>
    <row r="99" spans="1:9" s="6" customFormat="1" ht="45">
      <c r="A99" s="41"/>
      <c r="B99" s="29" t="s">
        <v>129</v>
      </c>
      <c r="C99" s="54">
        <v>3300.6000000000008</v>
      </c>
    </row>
    <row r="100" spans="1:9" s="6" customFormat="1" ht="45">
      <c r="A100" s="41"/>
      <c r="B100" s="29" t="s">
        <v>130</v>
      </c>
      <c r="C100" s="54">
        <v>3300.6000000000008</v>
      </c>
    </row>
    <row r="101" spans="1:9" s="6" customFormat="1" ht="45">
      <c r="A101" s="41"/>
      <c r="B101" s="29" t="s">
        <v>131</v>
      </c>
      <c r="C101" s="54">
        <v>6601.2000000000016</v>
      </c>
    </row>
    <row r="102" spans="1:9" s="6" customFormat="1">
      <c r="A102" s="41"/>
      <c r="B102" s="30" t="s">
        <v>134</v>
      </c>
      <c r="C102" s="55">
        <f>SUM(C97:C101)</f>
        <v>21090.600000000002</v>
      </c>
    </row>
    <row r="103" spans="1:9" s="31" customFormat="1">
      <c r="A103" s="33"/>
      <c r="B103" s="51" t="s">
        <v>135</v>
      </c>
      <c r="C103" s="29">
        <v>0</v>
      </c>
    </row>
    <row r="104" spans="1:9" s="31" customFormat="1" ht="31.2">
      <c r="A104" s="33" t="s">
        <v>136</v>
      </c>
      <c r="B104" s="30" t="s">
        <v>137</v>
      </c>
      <c r="C104" s="34"/>
    </row>
    <row r="105" spans="1:9" s="31" customFormat="1" ht="24.75" customHeight="1">
      <c r="A105" s="33"/>
      <c r="B105" s="29" t="s">
        <v>138</v>
      </c>
      <c r="C105" s="34">
        <v>370.31</v>
      </c>
    </row>
    <row r="106" spans="1:9" s="31" customFormat="1" ht="15">
      <c r="A106" s="33"/>
      <c r="B106" s="29" t="s">
        <v>139</v>
      </c>
      <c r="C106" s="34">
        <v>0</v>
      </c>
      <c r="D106" s="32"/>
      <c r="E106" s="32"/>
      <c r="F106" s="32"/>
      <c r="G106" s="32"/>
      <c r="H106" s="32"/>
      <c r="I106" s="32"/>
    </row>
    <row r="107" spans="1:9" s="31" customFormat="1" ht="30">
      <c r="A107" s="33"/>
      <c r="B107" s="29" t="s">
        <v>140</v>
      </c>
      <c r="C107" s="34">
        <v>0</v>
      </c>
    </row>
    <row r="108" spans="1:9" s="31" customFormat="1" ht="15">
      <c r="A108" s="33"/>
      <c r="B108" s="29" t="s">
        <v>141</v>
      </c>
      <c r="C108" s="34">
        <v>118.75</v>
      </c>
    </row>
    <row r="109" spans="1:9" s="31" customFormat="1" ht="15">
      <c r="A109" s="33"/>
      <c r="B109" s="29" t="s">
        <v>142</v>
      </c>
      <c r="C109" s="34">
        <v>110.07</v>
      </c>
    </row>
    <row r="110" spans="1:9" s="31" customFormat="1" ht="15">
      <c r="A110" s="33"/>
      <c r="B110" s="29" t="s">
        <v>143</v>
      </c>
      <c r="C110" s="34">
        <v>110.07</v>
      </c>
    </row>
    <row r="111" spans="1:9" s="31" customFormat="1" ht="15">
      <c r="A111" s="33"/>
      <c r="B111" s="29" t="s">
        <v>144</v>
      </c>
      <c r="C111" s="34">
        <v>724.48</v>
      </c>
    </row>
    <row r="112" spans="1:9" s="31" customFormat="1" ht="15">
      <c r="A112" s="33"/>
      <c r="B112" s="29" t="s">
        <v>145</v>
      </c>
      <c r="C112" s="34">
        <v>369.84</v>
      </c>
    </row>
    <row r="113" spans="1:3" s="31" customFormat="1" ht="15">
      <c r="A113" s="33"/>
      <c r="B113" s="29" t="s">
        <v>146</v>
      </c>
      <c r="C113" s="34">
        <v>362.24</v>
      </c>
    </row>
    <row r="114" spans="1:3" s="31" customFormat="1" ht="15">
      <c r="A114" s="33"/>
      <c r="B114" s="29" t="s">
        <v>147</v>
      </c>
      <c r="C114" s="34">
        <v>1086.72</v>
      </c>
    </row>
    <row r="115" spans="1:3" s="31" customFormat="1" ht="15">
      <c r="A115" s="33"/>
      <c r="B115" s="29" t="s">
        <v>138</v>
      </c>
      <c r="C115" s="34">
        <v>370.31</v>
      </c>
    </row>
    <row r="116" spans="1:3" s="32" customFormat="1" ht="31.2">
      <c r="A116" s="52" t="s">
        <v>148</v>
      </c>
      <c r="B116" s="5" t="s">
        <v>149</v>
      </c>
      <c r="C116" s="34"/>
    </row>
    <row r="117" spans="1:3" s="32" customFormat="1" ht="31.2">
      <c r="A117" s="33"/>
      <c r="B117" s="30" t="s">
        <v>150</v>
      </c>
      <c r="C117" s="34"/>
    </row>
    <row r="118" spans="1:3" s="32" customFormat="1" ht="15">
      <c r="A118" s="33" t="s">
        <v>151</v>
      </c>
      <c r="B118" s="29" t="s">
        <v>152</v>
      </c>
      <c r="C118" s="34">
        <v>1171.944</v>
      </c>
    </row>
    <row r="119" spans="1:3" s="32" customFormat="1" ht="15">
      <c r="A119" s="33" t="s">
        <v>153</v>
      </c>
      <c r="B119" s="29" t="s">
        <v>154</v>
      </c>
      <c r="C119" s="34">
        <v>832.91</v>
      </c>
    </row>
    <row r="120" spans="1:3" s="32" customFormat="1" ht="15">
      <c r="A120" s="33" t="s">
        <v>155</v>
      </c>
      <c r="B120" s="29" t="s">
        <v>156</v>
      </c>
      <c r="C120" s="34">
        <v>918.01</v>
      </c>
    </row>
    <row r="121" spans="1:3" s="32" customFormat="1" ht="15">
      <c r="A121" s="33" t="s">
        <v>10</v>
      </c>
      <c r="B121" s="29" t="s">
        <v>157</v>
      </c>
      <c r="C121" s="34">
        <v>215.96</v>
      </c>
    </row>
    <row r="122" spans="1:3" s="32" customFormat="1" ht="15">
      <c r="A122" s="33" t="s">
        <v>12</v>
      </c>
      <c r="B122" s="29" t="s">
        <v>158</v>
      </c>
      <c r="C122" s="34">
        <v>283.77999999999997</v>
      </c>
    </row>
    <row r="123" spans="1:3" s="32" customFormat="1" ht="15">
      <c r="A123" s="33">
        <v>70.400000000000006</v>
      </c>
      <c r="B123" s="29" t="s">
        <v>159</v>
      </c>
      <c r="C123" s="34">
        <v>70.400000000000006</v>
      </c>
    </row>
    <row r="124" spans="1:3" s="32" customFormat="1" ht="15">
      <c r="A124" s="33" t="s">
        <v>19</v>
      </c>
      <c r="B124" s="29" t="s">
        <v>160</v>
      </c>
      <c r="C124" s="34">
        <v>190.83</v>
      </c>
    </row>
    <row r="125" spans="1:3" s="32" customFormat="1" ht="15">
      <c r="A125" s="33" t="s">
        <v>23</v>
      </c>
      <c r="B125" s="29" t="s">
        <v>161</v>
      </c>
      <c r="C125" s="34">
        <v>70.400000000000006</v>
      </c>
    </row>
    <row r="126" spans="1:3" s="32" customFormat="1" ht="15">
      <c r="A126" s="33" t="s">
        <v>25</v>
      </c>
      <c r="B126" s="29" t="s">
        <v>162</v>
      </c>
      <c r="C126" s="34">
        <v>80.903999999999996</v>
      </c>
    </row>
    <row r="127" spans="1:3" s="32" customFormat="1" ht="15">
      <c r="A127" s="33" t="s">
        <v>27</v>
      </c>
      <c r="B127" s="29" t="s">
        <v>163</v>
      </c>
      <c r="C127" s="34">
        <v>1326.96</v>
      </c>
    </row>
    <row r="128" spans="1:3" s="32" customFormat="1" ht="15">
      <c r="A128" s="29"/>
      <c r="B128" s="29" t="s">
        <v>164</v>
      </c>
      <c r="C128" s="34">
        <v>335.34000000000003</v>
      </c>
    </row>
    <row r="129" spans="1:3" s="32" customFormat="1" ht="15">
      <c r="A129" s="33"/>
      <c r="B129" s="29" t="s">
        <v>165</v>
      </c>
      <c r="C129" s="34">
        <v>918.01</v>
      </c>
    </row>
    <row r="130" spans="1:3" s="32" customFormat="1" ht="15">
      <c r="A130" s="33"/>
      <c r="B130" s="29" t="s">
        <v>166</v>
      </c>
      <c r="C130" s="34">
        <v>20.225999999999999</v>
      </c>
    </row>
    <row r="131" spans="1:3" s="32" customFormat="1" ht="15">
      <c r="A131" s="33"/>
      <c r="B131" s="29" t="s">
        <v>167</v>
      </c>
      <c r="C131" s="34">
        <v>969.76</v>
      </c>
    </row>
    <row r="132" spans="1:3" s="32" customFormat="1" ht="15">
      <c r="A132" s="33"/>
      <c r="B132" s="29" t="s">
        <v>163</v>
      </c>
      <c r="C132" s="34">
        <v>995.22</v>
      </c>
    </row>
    <row r="133" spans="1:3" s="32" customFormat="1" ht="15">
      <c r="A133" s="33"/>
      <c r="B133" s="29" t="s">
        <v>168</v>
      </c>
      <c r="C133" s="34">
        <v>0</v>
      </c>
    </row>
    <row r="134" spans="1:3" s="32" customFormat="1" ht="15">
      <c r="A134" s="33"/>
      <c r="B134" s="29" t="s">
        <v>169</v>
      </c>
      <c r="C134" s="34">
        <v>918.01</v>
      </c>
    </row>
    <row r="135" spans="1:3" s="32" customFormat="1" ht="15">
      <c r="A135" s="33"/>
      <c r="B135" s="29" t="s">
        <v>170</v>
      </c>
      <c r="C135" s="34">
        <v>20.225999999999999</v>
      </c>
    </row>
    <row r="136" spans="1:3" s="32" customFormat="1" ht="15">
      <c r="A136" s="33"/>
      <c r="B136" s="29" t="s">
        <v>171</v>
      </c>
      <c r="C136" s="34">
        <v>331.74</v>
      </c>
    </row>
    <row r="137" spans="1:3" s="32" customFormat="1" ht="15">
      <c r="A137" s="33"/>
      <c r="B137" s="29" t="s">
        <v>172</v>
      </c>
      <c r="C137" s="34">
        <v>976.62</v>
      </c>
    </row>
    <row r="138" spans="1:3" s="32" customFormat="1" ht="15">
      <c r="A138" s="33"/>
      <c r="B138" s="29" t="s">
        <v>173</v>
      </c>
      <c r="C138" s="34">
        <v>663.48</v>
      </c>
    </row>
    <row r="139" spans="1:3" s="32" customFormat="1" ht="15">
      <c r="A139" s="33"/>
      <c r="B139" s="29" t="s">
        <v>174</v>
      </c>
      <c r="C139" s="34">
        <v>223.56</v>
      </c>
    </row>
    <row r="140" spans="1:3" s="32" customFormat="1" ht="15">
      <c r="A140" s="33"/>
      <c r="B140" s="29" t="s">
        <v>175</v>
      </c>
      <c r="C140" s="34">
        <v>331.74</v>
      </c>
    </row>
    <row r="141" spans="1:3" s="32" customFormat="1" ht="15">
      <c r="A141" s="33"/>
      <c r="B141" s="29" t="s">
        <v>176</v>
      </c>
      <c r="C141" s="34">
        <v>1464.93</v>
      </c>
    </row>
    <row r="142" spans="1:3" s="32" customFormat="1" ht="15">
      <c r="A142" s="29"/>
      <c r="B142" s="29" t="s">
        <v>177</v>
      </c>
      <c r="C142" s="34">
        <v>663.48</v>
      </c>
    </row>
    <row r="143" spans="1:3" s="32" customFormat="1" ht="30">
      <c r="A143" s="29"/>
      <c r="B143" s="29" t="s">
        <v>178</v>
      </c>
      <c r="C143" s="34">
        <v>339.83</v>
      </c>
    </row>
    <row r="144" spans="1:3" s="32" customFormat="1" ht="15">
      <c r="A144" s="29"/>
      <c r="B144" s="29" t="s">
        <v>179</v>
      </c>
      <c r="C144" s="34">
        <v>0</v>
      </c>
    </row>
    <row r="145" spans="1:3" s="32" customFormat="1" ht="30">
      <c r="A145" s="29"/>
      <c r="B145" s="29" t="s">
        <v>180</v>
      </c>
      <c r="C145" s="34">
        <v>918.01</v>
      </c>
    </row>
    <row r="146" spans="1:3" s="32" customFormat="1" ht="15">
      <c r="A146" s="33"/>
      <c r="B146" s="29" t="s">
        <v>181</v>
      </c>
      <c r="C146" s="34">
        <v>20.225999999999999</v>
      </c>
    </row>
    <row r="147" spans="1:3" s="32" customFormat="1" ht="30">
      <c r="A147" s="33"/>
      <c r="B147" s="29" t="s">
        <v>182</v>
      </c>
      <c r="C147" s="34">
        <v>918.01</v>
      </c>
    </row>
    <row r="148" spans="1:3" s="32" customFormat="1" ht="15">
      <c r="A148" s="33"/>
      <c r="B148" s="29" t="s">
        <v>181</v>
      </c>
      <c r="C148" s="34">
        <v>20.225999999999999</v>
      </c>
    </row>
    <row r="149" spans="1:3" s="32" customFormat="1" ht="30">
      <c r="A149" s="33"/>
      <c r="B149" s="29" t="s">
        <v>183</v>
      </c>
      <c r="C149" s="34">
        <v>918.01</v>
      </c>
    </row>
    <row r="150" spans="1:3" s="32" customFormat="1" ht="15">
      <c r="A150" s="33"/>
      <c r="B150" s="29" t="s">
        <v>184</v>
      </c>
      <c r="C150" s="34">
        <v>20.225999999999999</v>
      </c>
    </row>
    <row r="151" spans="1:3" s="32" customFormat="1" ht="15">
      <c r="A151" s="33"/>
      <c r="B151" s="29" t="s">
        <v>185</v>
      </c>
      <c r="C151" s="34">
        <v>331.74</v>
      </c>
    </row>
    <row r="152" spans="1:3" s="32" customFormat="1" ht="30">
      <c r="A152" s="33"/>
      <c r="B152" s="29" t="s">
        <v>186</v>
      </c>
      <c r="C152" s="34">
        <v>0</v>
      </c>
    </row>
    <row r="153" spans="1:3" s="32" customFormat="1" ht="30">
      <c r="A153" s="33"/>
      <c r="B153" s="29" t="s">
        <v>187</v>
      </c>
      <c r="C153" s="34">
        <v>0</v>
      </c>
    </row>
    <row r="154" spans="1:3" s="32" customFormat="1" ht="31.2">
      <c r="A154" s="52" t="s">
        <v>188</v>
      </c>
      <c r="B154" s="5" t="s">
        <v>189</v>
      </c>
      <c r="C154" s="34"/>
    </row>
    <row r="155" spans="1:3" s="32" customFormat="1" ht="30">
      <c r="A155" s="52"/>
      <c r="B155" s="29" t="s">
        <v>190</v>
      </c>
      <c r="C155" s="34">
        <v>0</v>
      </c>
    </row>
    <row r="156" spans="1:3" s="32" customFormat="1" ht="30">
      <c r="A156" s="33"/>
      <c r="B156" s="29" t="s">
        <v>191</v>
      </c>
      <c r="C156" s="34">
        <v>0</v>
      </c>
    </row>
    <row r="157" spans="1:3" s="32" customFormat="1" ht="15">
      <c r="A157" s="33"/>
      <c r="B157" s="29" t="s">
        <v>192</v>
      </c>
      <c r="C157" s="34">
        <v>88.08</v>
      </c>
    </row>
    <row r="158" spans="1:3" s="32" customFormat="1" ht="15">
      <c r="A158" s="33"/>
      <c r="B158" s="29" t="s">
        <v>193</v>
      </c>
      <c r="C158" s="34">
        <v>159.66</v>
      </c>
    </row>
    <row r="159" spans="1:3" s="32" customFormat="1">
      <c r="A159" s="29"/>
      <c r="B159" s="30" t="s">
        <v>194</v>
      </c>
      <c r="C159" s="34">
        <v>844.93499999999995</v>
      </c>
    </row>
    <row r="160" spans="1:3" s="32" customFormat="1" ht="14.25" customHeight="1">
      <c r="A160" s="33" t="s">
        <v>151</v>
      </c>
      <c r="B160" s="29" t="s">
        <v>195</v>
      </c>
      <c r="C160" s="34">
        <v>0</v>
      </c>
    </row>
    <row r="161" spans="1:3" s="32" customFormat="1" ht="15">
      <c r="A161" s="33" t="s">
        <v>153</v>
      </c>
      <c r="B161" s="29" t="s">
        <v>196</v>
      </c>
      <c r="C161" s="34">
        <v>0</v>
      </c>
    </row>
    <row r="162" spans="1:3" s="32" customFormat="1" ht="15">
      <c r="A162" s="29"/>
      <c r="B162" s="29" t="s">
        <v>197</v>
      </c>
      <c r="C162" s="34">
        <v>808.94999999999993</v>
      </c>
    </row>
    <row r="163" spans="1:3" s="32" customFormat="1" ht="30">
      <c r="A163" s="33"/>
      <c r="B163" s="29" t="s">
        <v>198</v>
      </c>
      <c r="C163" s="34">
        <v>0</v>
      </c>
    </row>
    <row r="164" spans="1:3" s="32" customFormat="1" ht="15">
      <c r="A164" s="33"/>
      <c r="B164" s="29" t="s">
        <v>192</v>
      </c>
      <c r="C164" s="34">
        <v>88.08</v>
      </c>
    </row>
    <row r="165" spans="1:3" s="32" customFormat="1" ht="15">
      <c r="A165" s="33"/>
      <c r="B165" s="29" t="s">
        <v>199</v>
      </c>
      <c r="C165" s="34">
        <v>141850.29</v>
      </c>
    </row>
    <row r="166" spans="1:3" s="32" customFormat="1" ht="30">
      <c r="A166" s="33"/>
      <c r="B166" s="29" t="s">
        <v>200</v>
      </c>
      <c r="C166" s="34">
        <v>0</v>
      </c>
    </row>
    <row r="167" spans="1:3" s="32" customFormat="1" ht="15">
      <c r="A167" s="33"/>
      <c r="B167" s="29" t="s">
        <v>201</v>
      </c>
      <c r="C167" s="34">
        <v>997.68000000000006</v>
      </c>
    </row>
    <row r="168" spans="1:3" s="32" customFormat="1" ht="15">
      <c r="A168" s="29"/>
      <c r="B168" s="29" t="s">
        <v>202</v>
      </c>
      <c r="C168" s="34">
        <v>266.56</v>
      </c>
    </row>
    <row r="169" spans="1:3" s="32" customFormat="1" ht="15">
      <c r="A169" s="29"/>
      <c r="B169" s="29" t="s">
        <v>203</v>
      </c>
      <c r="C169" s="34">
        <v>165.45599999999999</v>
      </c>
    </row>
    <row r="170" spans="1:3" s="32" customFormat="1" ht="15">
      <c r="A170" s="29"/>
      <c r="B170" s="29" t="s">
        <v>204</v>
      </c>
      <c r="C170" s="34">
        <v>141850.29</v>
      </c>
    </row>
    <row r="171" spans="1:3" s="32" customFormat="1" ht="15">
      <c r="A171" s="33"/>
      <c r="B171" s="29" t="s">
        <v>258</v>
      </c>
      <c r="C171" s="34">
        <v>187316.82</v>
      </c>
    </row>
    <row r="172" spans="1:3" s="32" customFormat="1" ht="30">
      <c r="A172" s="33"/>
      <c r="B172" s="29" t="s">
        <v>205</v>
      </c>
      <c r="C172" s="34">
        <v>0</v>
      </c>
    </row>
    <row r="173" spans="1:3" s="32" customFormat="1" ht="15">
      <c r="A173" s="33"/>
      <c r="B173" s="29" t="s">
        <v>206</v>
      </c>
      <c r="C173" s="34">
        <v>1365.6960000000001</v>
      </c>
    </row>
    <row r="174" spans="1:3" s="32" customFormat="1" ht="15">
      <c r="A174" s="33"/>
      <c r="B174" s="29" t="s">
        <v>207</v>
      </c>
      <c r="C174" s="34">
        <v>0</v>
      </c>
    </row>
    <row r="175" spans="1:3" s="32" customFormat="1" ht="15">
      <c r="A175" s="33"/>
      <c r="B175" s="29" t="s">
        <v>208</v>
      </c>
      <c r="C175" s="34">
        <v>0</v>
      </c>
    </row>
    <row r="176" spans="1:3" s="32" customFormat="1">
      <c r="A176" s="33"/>
      <c r="B176" s="30" t="s">
        <v>209</v>
      </c>
      <c r="C176" s="34">
        <v>80.894999999999996</v>
      </c>
    </row>
    <row r="177" spans="1:6" s="32" customFormat="1" ht="30">
      <c r="A177" s="29"/>
      <c r="B177" s="29" t="s">
        <v>210</v>
      </c>
      <c r="C177" s="34">
        <v>0</v>
      </c>
    </row>
    <row r="178" spans="1:6" s="31" customFormat="1">
      <c r="A178" s="3"/>
      <c r="B178" s="30" t="s">
        <v>211</v>
      </c>
      <c r="C178" s="5">
        <f>SUM(C103:C177)</f>
        <v>496986.9</v>
      </c>
    </row>
    <row r="179" spans="1:6" s="31" customFormat="1">
      <c r="A179" s="33"/>
      <c r="B179" s="30" t="s">
        <v>212</v>
      </c>
      <c r="C179" s="5">
        <v>181871.97599999994</v>
      </c>
    </row>
    <row r="180" spans="1:6" s="31" customFormat="1">
      <c r="A180" s="33" t="s">
        <v>213</v>
      </c>
      <c r="B180" s="30" t="s">
        <v>214</v>
      </c>
      <c r="C180" s="5">
        <f>C53+C61+C73+C83+C90+C93+C94+C95+C102+C178+C179</f>
        <v>1634902.48116</v>
      </c>
    </row>
    <row r="181" spans="1:6" s="61" customFormat="1" ht="13.8">
      <c r="A181" s="56"/>
      <c r="B181" s="57" t="s">
        <v>253</v>
      </c>
      <c r="C181" s="58">
        <v>1194338.58</v>
      </c>
      <c r="D181" s="59"/>
      <c r="E181" s="60"/>
      <c r="F181" s="60"/>
    </row>
    <row r="182" spans="1:6" s="65" customFormat="1" ht="13.8">
      <c r="A182" s="62"/>
      <c r="B182" s="57" t="s">
        <v>254</v>
      </c>
      <c r="C182" s="63">
        <v>1210957.24</v>
      </c>
      <c r="D182" s="64"/>
      <c r="E182" s="64"/>
      <c r="F182" s="64"/>
    </row>
    <row r="183" spans="1:6" s="65" customFormat="1" ht="13.8">
      <c r="A183" s="62"/>
      <c r="B183" s="57" t="s">
        <v>255</v>
      </c>
      <c r="C183" s="63"/>
      <c r="D183" s="64"/>
      <c r="E183" s="64"/>
      <c r="F183" s="64"/>
    </row>
    <row r="184" spans="1:6" s="65" customFormat="1" ht="13.8">
      <c r="A184" s="56"/>
      <c r="B184" s="62" t="s">
        <v>257</v>
      </c>
      <c r="C184" s="66">
        <f>C182-C180</f>
        <v>-423945.24115999998</v>
      </c>
      <c r="D184" s="60"/>
      <c r="E184" s="60"/>
      <c r="F184" s="60"/>
    </row>
    <row r="185" spans="1:6" s="65" customFormat="1" ht="13.8">
      <c r="A185" s="56"/>
      <c r="B185" s="62" t="s">
        <v>256</v>
      </c>
      <c r="C185" s="66">
        <f>C41+C184</f>
        <v>-83724.279407999595</v>
      </c>
      <c r="D185" s="60"/>
      <c r="E185" s="60"/>
      <c r="F185" s="60"/>
    </row>
    <row r="186" spans="1:6" s="1" customFormat="1" ht="15">
      <c r="A186" s="69"/>
      <c r="B186" s="69"/>
    </row>
    <row r="187" spans="1:6" s="1" customFormat="1" ht="15">
      <c r="A187" s="69"/>
      <c r="B187" s="69"/>
    </row>
    <row r="188" spans="1:6" s="1" customFormat="1" ht="15">
      <c r="A188" s="69"/>
      <c r="B188" s="69"/>
    </row>
    <row r="189" spans="1:6" s="1" customFormat="1" ht="15">
      <c r="A189" s="69"/>
      <c r="B189" s="69"/>
    </row>
    <row r="190" spans="1:6" s="6" customFormat="1" ht="15"/>
    <row r="191" spans="1:6" s="6" customFormat="1" ht="15">
      <c r="A191" s="70"/>
      <c r="B191" s="70"/>
    </row>
    <row r="192" spans="1:6" s="6" customFormat="1" ht="15"/>
    <row r="193" spans="1:2" s="6" customFormat="1" ht="15">
      <c r="A193" s="68"/>
      <c r="B193" s="68"/>
    </row>
    <row r="194" spans="1:2" s="6" customFormat="1" ht="15"/>
    <row r="195" spans="1:2" s="6" customFormat="1" ht="15">
      <c r="A195" s="68"/>
      <c r="B195" s="68"/>
    </row>
    <row r="196" spans="1:2" s="31" customFormat="1" ht="15"/>
    <row r="197" spans="1:2" s="6" customFormat="1" ht="15">
      <c r="A197" s="24"/>
      <c r="B197" s="25"/>
    </row>
    <row r="198" spans="1:2" s="6" customFormat="1" ht="15">
      <c r="A198" s="35"/>
    </row>
    <row r="199" spans="1:2" s="6" customFormat="1" hidden="1">
      <c r="A199" s="35"/>
      <c r="B199" s="36" t="s">
        <v>215</v>
      </c>
    </row>
    <row r="200" spans="1:2" s="6" customFormat="1" hidden="1">
      <c r="A200" s="35"/>
      <c r="B200" s="36" t="s">
        <v>216</v>
      </c>
    </row>
    <row r="201" spans="1:2" s="6" customFormat="1" ht="15" hidden="1">
      <c r="A201" s="35"/>
    </row>
    <row r="202" spans="1:2" s="6" customFormat="1" ht="15" hidden="1">
      <c r="A202" s="26" t="s">
        <v>217</v>
      </c>
      <c r="B202" s="37" t="s">
        <v>218</v>
      </c>
    </row>
    <row r="203" spans="1:2" s="6" customFormat="1" ht="15" hidden="1">
      <c r="A203" s="27" t="s">
        <v>219</v>
      </c>
      <c r="B203" s="29" t="s">
        <v>220</v>
      </c>
    </row>
    <row r="204" spans="1:2" s="6" customFormat="1" ht="15" hidden="1">
      <c r="A204" s="27" t="s">
        <v>221</v>
      </c>
      <c r="B204" s="38" t="s">
        <v>222</v>
      </c>
    </row>
    <row r="205" spans="1:2" s="6" customFormat="1" ht="15" hidden="1">
      <c r="A205" s="27" t="s">
        <v>223</v>
      </c>
      <c r="B205" s="38" t="s">
        <v>224</v>
      </c>
    </row>
    <row r="206" spans="1:2" s="6" customFormat="1" ht="15" hidden="1">
      <c r="A206" s="27" t="s">
        <v>225</v>
      </c>
      <c r="B206" s="38" t="s">
        <v>226</v>
      </c>
    </row>
    <row r="207" spans="1:2" s="6" customFormat="1" ht="15" hidden="1">
      <c r="A207" s="27" t="s">
        <v>115</v>
      </c>
      <c r="B207" s="38" t="s">
        <v>227</v>
      </c>
    </row>
    <row r="208" spans="1:2" s="6" customFormat="1" ht="15" hidden="1">
      <c r="A208" s="27" t="s">
        <v>122</v>
      </c>
      <c r="B208" s="38" t="s">
        <v>228</v>
      </c>
    </row>
    <row r="209" spans="1:2" s="6" customFormat="1" ht="15" hidden="1">
      <c r="A209" s="27" t="s">
        <v>120</v>
      </c>
      <c r="B209" s="38" t="s">
        <v>229</v>
      </c>
    </row>
    <row r="210" spans="1:2" s="6" customFormat="1" ht="45" hidden="1">
      <c r="A210" s="27" t="s">
        <v>230</v>
      </c>
      <c r="B210" s="29" t="s">
        <v>231</v>
      </c>
    </row>
    <row r="211" spans="1:2" s="6" customFormat="1" ht="30" hidden="1">
      <c r="A211" s="27" t="s">
        <v>232</v>
      </c>
      <c r="B211" s="29" t="s">
        <v>233</v>
      </c>
    </row>
    <row r="212" spans="1:2" s="6" customFormat="1" ht="15" hidden="1">
      <c r="A212" s="27" t="s">
        <v>234</v>
      </c>
      <c r="B212" s="38" t="s">
        <v>235</v>
      </c>
    </row>
    <row r="213" spans="1:2" s="6" customFormat="1" ht="15" hidden="1">
      <c r="A213" s="27" t="s">
        <v>236</v>
      </c>
      <c r="B213" s="38" t="s">
        <v>237</v>
      </c>
    </row>
    <row r="214" spans="1:2" s="6" customFormat="1" ht="15" hidden="1">
      <c r="A214" s="27" t="s">
        <v>238</v>
      </c>
      <c r="B214" s="38" t="s">
        <v>239</v>
      </c>
    </row>
    <row r="215" spans="1:2" s="6" customFormat="1" ht="15" hidden="1">
      <c r="A215" s="27" t="s">
        <v>213</v>
      </c>
      <c r="B215" s="29" t="s">
        <v>240</v>
      </c>
    </row>
    <row r="216" spans="1:2" s="6" customFormat="1" ht="15" hidden="1">
      <c r="A216" s="27" t="s">
        <v>241</v>
      </c>
      <c r="B216" s="29" t="s">
        <v>132</v>
      </c>
    </row>
    <row r="217" spans="1:2" s="6" customFormat="1" ht="15" hidden="1">
      <c r="A217" s="27" t="s">
        <v>242</v>
      </c>
      <c r="B217" s="29" t="s">
        <v>133</v>
      </c>
    </row>
    <row r="218" spans="1:2" s="6" customFormat="1" ht="15" hidden="1">
      <c r="A218" s="27" t="s">
        <v>241</v>
      </c>
      <c r="B218" s="38" t="s">
        <v>243</v>
      </c>
    </row>
    <row r="219" spans="1:2" s="6" customFormat="1" ht="15" hidden="1">
      <c r="A219" s="27" t="s">
        <v>242</v>
      </c>
      <c r="B219" s="38" t="s">
        <v>244</v>
      </c>
    </row>
    <row r="220" spans="1:2" s="6" customFormat="1" ht="16.2" hidden="1" thickBot="1">
      <c r="A220" s="39"/>
      <c r="B220" s="40" t="s">
        <v>245</v>
      </c>
    </row>
    <row r="221" spans="1:2" s="6" customFormat="1" ht="15" hidden="1">
      <c r="A221" s="41"/>
      <c r="B221" s="38" t="s">
        <v>246</v>
      </c>
    </row>
    <row r="222" spans="1:2" s="6" customFormat="1" ht="31.2" hidden="1">
      <c r="A222" s="42"/>
      <c r="B222" s="43" t="s">
        <v>247</v>
      </c>
    </row>
    <row r="223" spans="1:2" s="6" customFormat="1" ht="16.2" hidden="1" thickBot="1">
      <c r="A223" s="44"/>
      <c r="B223" s="45" t="s">
        <v>248</v>
      </c>
    </row>
    <row r="224" spans="1:2" s="6" customFormat="1" ht="15" hidden="1">
      <c r="A224" s="35"/>
    </row>
    <row r="225" spans="1:1" s="6" customFormat="1" ht="15" hidden="1">
      <c r="A225" s="35"/>
    </row>
    <row r="226" spans="1:1" s="6" customFormat="1" ht="15" hidden="1">
      <c r="A226" s="35"/>
    </row>
    <row r="227" spans="1:1" s="6" customFormat="1" ht="15" hidden="1">
      <c r="A227" s="35"/>
    </row>
    <row r="228" spans="1:1" s="6" customFormat="1" ht="15" hidden="1">
      <c r="A228" s="35"/>
    </row>
    <row r="229" spans="1:1" s="6" customFormat="1" ht="15" hidden="1">
      <c r="A229" s="35"/>
    </row>
    <row r="230" spans="1:1" s="6" customFormat="1" ht="15" hidden="1">
      <c r="A230" s="35"/>
    </row>
    <row r="231" spans="1:1" s="6" customFormat="1" ht="15" hidden="1">
      <c r="A231" s="35"/>
    </row>
    <row r="232" spans="1:1" s="6" customFormat="1" ht="15" hidden="1">
      <c r="A232" s="35"/>
    </row>
    <row r="233" spans="1:1" s="6" customFormat="1" ht="15" hidden="1">
      <c r="A233" s="35"/>
    </row>
    <row r="234" spans="1:1" s="6" customFormat="1" ht="15" hidden="1">
      <c r="A234" s="35"/>
    </row>
    <row r="235" spans="1:1" s="6" customFormat="1" ht="15">
      <c r="A235" s="35"/>
    </row>
    <row r="236" spans="1:1" s="6" customFormat="1" ht="15">
      <c r="A236" s="35"/>
    </row>
    <row r="237" spans="1:1" s="6" customFormat="1" ht="15">
      <c r="A237" s="35"/>
    </row>
    <row r="238" spans="1:1" s="6" customFormat="1" ht="15">
      <c r="A238" s="35"/>
    </row>
  </sheetData>
  <mergeCells count="10">
    <mergeCell ref="A37:B37"/>
    <mergeCell ref="A38:B38"/>
    <mergeCell ref="A39:B39"/>
    <mergeCell ref="A195:B195"/>
    <mergeCell ref="A188:B188"/>
    <mergeCell ref="A189:B189"/>
    <mergeCell ref="A191:B191"/>
    <mergeCell ref="A193:B193"/>
    <mergeCell ref="A186:B186"/>
    <mergeCell ref="A187:B18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2022-01-20T06:54:19Z</dcterms:created>
  <dcterms:modified xsi:type="dcterms:W3CDTF">2022-03-12T08:16:25Z</dcterms:modified>
</cp:coreProperties>
</file>