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7" i="1"/>
  <c r="C146"/>
  <c r="C141"/>
  <c r="C54"/>
  <c r="C44"/>
  <c r="C41"/>
  <c r="C35"/>
  <c r="C26"/>
  <c r="C13"/>
  <c r="C143"/>
</calcChain>
</file>

<file path=xl/sharedStrings.xml><?xml version="1.0" encoding="utf-8"?>
<sst xmlns="http://schemas.openxmlformats.org/spreadsheetml/2006/main" count="200" uniqueCount="175">
  <si>
    <t>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</si>
  <si>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</si>
  <si>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</si>
  <si>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</si>
  <si>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</si>
  <si>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</si>
  <si>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</si>
  <si>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</si>
  <si>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</si>
  <si>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>1.7.</t>
  </si>
  <si>
    <t>Очистка чердаков и подвалов от мусора</t>
  </si>
  <si>
    <t xml:space="preserve">            ИТОГО по п. 1 :</t>
  </si>
  <si>
    <t>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</si>
  <si>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</si>
  <si>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</si>
  <si>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</si>
  <si>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</si>
  <si>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</si>
  <si>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проезж.части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</si>
  <si>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</si>
  <si>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</si>
  <si>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</si>
  <si>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</si>
  <si>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</si>
  <si>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</si>
  <si>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</si>
  <si>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</si>
  <si>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</si>
  <si>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</si>
  <si>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</si>
  <si>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</si>
  <si>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</si>
  <si>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>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</si>
  <si>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</si>
  <si>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</si>
  <si>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</si>
  <si>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</si>
  <si>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</si>
  <si>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</si>
  <si>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</si>
  <si>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</si>
  <si>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</si>
  <si>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>4. Проведение технических осмотров и мелкий ремонт</t>
  </si>
  <si>
    <t>4.1.</t>
  </si>
  <si>
    <t xml:space="preserve">Проведение технических осмотров конструктивныхэлементови устранение незначительных неисправностей систем вентиляции 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</si>
  <si>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</si>
  <si>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</si>
  <si>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</si>
  <si>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 и устранение незначительных неисправностей в системах водоснабжения и  канализации</t>
  </si>
  <si>
    <t xml:space="preserve"> 4.5</t>
  </si>
  <si>
    <t>Проведение технических осмотров 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</si>
  <si>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</si>
  <si>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</si>
  <si>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</si>
  <si>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</si>
  <si>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</si>
  <si>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</si>
  <si>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</si>
  <si>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</si>
  <si>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</si>
  <si>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</si>
  <si>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</si>
  <si>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</si>
  <si>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</si>
  <si>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</si>
  <si>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</si>
  <si>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</si>
  <si>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</si>
  <si>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</si>
  <si>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</si>
  <si>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</si>
  <si>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</si>
  <si>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Обслуживание запирающих устройств и антенн коллективного пользования</t>
  </si>
  <si>
    <t xml:space="preserve">            ИТОГО по п. 8 :</t>
  </si>
  <si>
    <t>9. Текущий ремонт (непредвиденные ремонты)</t>
  </si>
  <si>
    <t>9.1.</t>
  </si>
  <si>
    <t>Текущий ремонт электрооборудования (непредвиденные работы)</t>
  </si>
  <si>
    <t>замена пакетного выключателя ПВ 2*40 (кв.№т 160)</t>
  </si>
  <si>
    <t>замена светильников ЛУЧ 220-С64ФА ДРАЙВ на лестничной клетке (3 подъезд,5-7этажи)</t>
  </si>
  <si>
    <t>ревизия и восстановление  целостности изоляции электропроводки и контактных соединений электрооборудования</t>
  </si>
  <si>
    <t>замена автоматического выключателя 16А (кв.№21,43,72,113,160)</t>
  </si>
  <si>
    <t>замена автоматического выключателя 25А (кв.№20,29,50)</t>
  </si>
  <si>
    <t>замена автоматического выключателя 16А (ВРУ)</t>
  </si>
  <si>
    <t>замена предохранителя в ВРУ 100А</t>
  </si>
  <si>
    <t>замена предохранителя в ВРУ 250А</t>
  </si>
  <si>
    <t>закрытие ЩУРС на лестничных клетках</t>
  </si>
  <si>
    <t>9.2.</t>
  </si>
  <si>
    <t>Текущий ремонт  систем ВИК непредвиденные работы)</t>
  </si>
  <si>
    <t>замена сбросного вентиля Ду 15 мм на стояке отопления (кв.№146)</t>
  </si>
  <si>
    <t>герметизация примыканий силиконовым герметиком (кв.№146)</t>
  </si>
  <si>
    <t>установка хомута  на стояке ХВС (13 подъезд)</t>
  </si>
  <si>
    <t>замена участка стояка канализации Ду 50 мм (кв.№№102,105):</t>
  </si>
  <si>
    <t>а</t>
  </si>
  <si>
    <t>установка патрубка компенсационного Ду 50 мм</t>
  </si>
  <si>
    <t>б</t>
  </si>
  <si>
    <t>установка переходной манжеты 50*73</t>
  </si>
  <si>
    <t>в</t>
  </si>
  <si>
    <t>установка перехода канализационного на чугун Ду 50*75мм+манжета</t>
  </si>
  <si>
    <t>г</t>
  </si>
  <si>
    <t xml:space="preserve">герметизация примыканий силиконовым герметиком </t>
  </si>
  <si>
    <t>д</t>
  </si>
  <si>
    <t>смена участка канализационной трубы Ду 50 мм</t>
  </si>
  <si>
    <t>е</t>
  </si>
  <si>
    <t>смена отвода канализационного Ду 50 мм</t>
  </si>
  <si>
    <t>ж</t>
  </si>
  <si>
    <t>смена канализационного тройника 50*50*87</t>
  </si>
  <si>
    <t>устранение засора кнализационного стояка Ду 50 мм (кв.№194)</t>
  </si>
  <si>
    <t>замена участка канализации Ду 50мм (кв.№6):</t>
  </si>
  <si>
    <t>смена переходной манжеты 50*73</t>
  </si>
  <si>
    <t>смена компенсационного патрубка Ду 50 мм</t>
  </si>
  <si>
    <t>установка канализационного перехода на чугун Ду 50*75мм+манжета</t>
  </si>
  <si>
    <t>герметизация примыканий силиконовым герметиком</t>
  </si>
  <si>
    <t>замена сбросных вентилей на стояках ГВС и ХВС (стояк квартиры №69)</t>
  </si>
  <si>
    <t>герметизация примыканий силиконовым герметиком (стояк кв.№69)</t>
  </si>
  <si>
    <t>устранение засора канализационного коллектора Ду 100мм (6 подъезд)</t>
  </si>
  <si>
    <t>устранение засора канализационного стояка Ду 50мм (кв.171)</t>
  </si>
  <si>
    <t>замена крана шарового Ду 15мм для забора воды для мытья МОП (10подъезд)</t>
  </si>
  <si>
    <t>герметизация примыканий силиконовым герметиком (10 подъезд)</t>
  </si>
  <si>
    <t>устранение засора канализационного стояка Ду 50мм (квартира №172)</t>
  </si>
  <si>
    <t>герметизация раструба стояка канализации Ду 50мм (квартира №172)</t>
  </si>
  <si>
    <t>замена вентиля Ду 25 мм в ИТП №2 с отжигом</t>
  </si>
  <si>
    <t>герметизация примыканий силиконовым герметиком (в ИТП №2)</t>
  </si>
  <si>
    <t>монтаж трубопровода и запорной арматуры для забора воды на мытье МОП ( 6 п) со сверлением перекрытия  (смета)</t>
  </si>
  <si>
    <t>устранение засора канализационного стояка Ду 50мм (кв.96)</t>
  </si>
  <si>
    <t>установка хомута на магистрали ХВС (подвал)</t>
  </si>
  <si>
    <t>замена участка стояка канализации Ду 100 мм (квартира № 118):</t>
  </si>
  <si>
    <t>установка перехода канализационного на чугун Ду 110*124+манжета</t>
  </si>
  <si>
    <t>смена трубы канализационной Ду 100мм</t>
  </si>
  <si>
    <t>установка компенсационного патрубка РР-канал Ду 100 мм</t>
  </si>
  <si>
    <t>установка переходной манжеты 123*110</t>
  </si>
  <si>
    <t>устранение засора канализационного стояка Ду 50мм (кв.№119)</t>
  </si>
  <si>
    <t>замена участка стояка канализации Ду 50мм (кв.№119):</t>
  </si>
  <si>
    <t>смена отвода канализационного Ду 50*87</t>
  </si>
  <si>
    <t>устранение засора канализационного стояка Ду 50мм (кв.№99)</t>
  </si>
  <si>
    <t>устранение засора канализационного стояка Ду 50мм (подвал-квартиры№№1,4,7,10)</t>
  </si>
  <si>
    <t>замена балансировочного клапана с ручной настройкой Ду 15 мм VALTEC в обратном трубопроводе ГВС (ИТП №7)</t>
  </si>
  <si>
    <t>установка сбросного вентиля Ду 15 мм на стояке ГВС</t>
  </si>
  <si>
    <t>уплотнение соединений силиконовым герметиком</t>
  </si>
  <si>
    <t>установка сбросного вентиля Ду 15 мм на стояке отопления</t>
  </si>
  <si>
    <t>устранение засора канализационного стояка Ду 100мм (кв.82)</t>
  </si>
  <si>
    <t>устранение свища на магистрале ХВС</t>
  </si>
  <si>
    <t xml:space="preserve"> 9.3</t>
  </si>
  <si>
    <t>Текущий ремонт систем конструкт.элементов) (непредвиденные работы</t>
  </si>
  <si>
    <t>очистка козырьков над входом в подъезд (1-6пп)</t>
  </si>
  <si>
    <t>осмотр чердаков на наличие течей с кровли (1-14пп) и слив воды (14подъезд)</t>
  </si>
  <si>
    <t>осмотр кровли (1-14пп)</t>
  </si>
  <si>
    <t>установка емкостей на чердаке в местах течи кровли (2,5,6пп)</t>
  </si>
  <si>
    <t>ремонт скамеек с добавлением пиломатериала (3,6пп):</t>
  </si>
  <si>
    <t>доска 3*0,15*0,025 - 2 шт</t>
  </si>
  <si>
    <t>осмотр чердака на наличие течей с кровли (1-14пп) и слив воды (1,2,5,6,14 пп)</t>
  </si>
  <si>
    <t>открытие продухов в фундаменте</t>
  </si>
  <si>
    <t>осмотр и проведение работ по изоляции вентканала монажной пеной (квартира №47)</t>
  </si>
  <si>
    <t>осмотр чердаков на наличие течей с кровли (1-14 подъезды)</t>
  </si>
  <si>
    <t>осмотр чердаков на наличие течей с кровли (1-14пп) и слив воды (1,2,6подъезд)</t>
  </si>
  <si>
    <t>осмотр чердаков на наличие течей с кровли (1-14пп) и слив воды (6,14 подъезды)</t>
  </si>
  <si>
    <t xml:space="preserve">закрытие продухов </t>
  </si>
  <si>
    <t>рихтование и укрепление элементов перил на лестничном марше (6 подъезд, 4 этаж)</t>
  </si>
  <si>
    <t>осмотр чердаков на наличие течей</t>
  </si>
  <si>
    <t xml:space="preserve">установка б/у лотков </t>
  </si>
  <si>
    <t>установка емкостей на чердаке в месте протечки кровли (14п) мешок</t>
  </si>
  <si>
    <t>восстановление штрабы из ДВП б/у после замены канализационного стояка Ду 50мм (квартира №26)</t>
  </si>
  <si>
    <t>закрытие продухов в фундаменте</t>
  </si>
  <si>
    <t xml:space="preserve">            ИТОГО по п. 9 :</t>
  </si>
  <si>
    <t>10.Управление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</si>
  <si>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</si>
  <si>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</si>
  <si>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</si>
  <si>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ул.Энергетиков 14</t>
  </si>
  <si>
    <t>Результат на 01.01.2020 г. ("+" экономия, "-" перерасход)</t>
  </si>
  <si>
    <t xml:space="preserve">Отчет за 2021 г.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</si>
  <si>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</si>
  <si>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</si>
  <si>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</si>
  <si>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</si>
  <si>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очистка корпуса ЩУРС от пыли и грязи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</si>
</sst>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1"/>
      <name val="Arial CYR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2" fontId="2" fillId="0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wrapText="1"/>
    </xf>
    <xf numFmtId="0" fontId="8" fillId="0" borderId="1" xfId="1" applyFont="1" applyBorder="1" applyAlignment="1">
      <alignment wrapText="1"/>
    </xf>
    <xf numFmtId="2" fontId="7" fillId="0" borderId="1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10" fillId="0" borderId="0" xfId="0" applyFont="1" applyFill="1" applyAlignment="1">
      <alignment vertical="center"/>
    </xf>
    <xf numFmtId="0" fontId="11" fillId="0" borderId="1" xfId="1" applyFont="1" applyBorder="1" applyAlignment="1">
      <alignment horizontal="center" wrapText="1"/>
    </xf>
    <xf numFmtId="2" fontId="11" fillId="0" borderId="1" xfId="2" applyNumberFormat="1" applyFont="1" applyFill="1" applyBorder="1" applyAlignment="1">
      <alignment wrapText="1"/>
    </xf>
    <xf numFmtId="2" fontId="10" fillId="0" borderId="0" xfId="1" applyNumberFormat="1" applyFont="1"/>
    <xf numFmtId="0" fontId="10" fillId="0" borderId="0" xfId="0" applyFont="1" applyBorder="1" applyAlignment="1">
      <alignment vertical="center"/>
    </xf>
    <xf numFmtId="0" fontId="11" fillId="0" borderId="1" xfId="1" applyFont="1" applyBorder="1" applyAlignment="1">
      <alignment wrapText="1"/>
    </xf>
    <xf numFmtId="2" fontId="7" fillId="0" borderId="1" xfId="2" applyNumberFormat="1" applyFont="1" applyBorder="1" applyAlignment="1">
      <alignment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9"/>
  <sheetViews>
    <sheetView tabSelected="1" topLeftCell="A136" workbookViewId="0">
      <selection activeCell="C148" sqref="C148"/>
    </sheetView>
  </sheetViews>
  <sheetFormatPr defaultColWidth="9.109375" defaultRowHeight="15.6"/>
  <cols>
    <col min="1" max="1" width="5.44140625" style="22" customWidth="1"/>
    <col min="2" max="2" width="71.88671875" style="22" customWidth="1"/>
    <col min="3" max="3" width="16.5546875" style="22" customWidth="1"/>
    <col min="4" max="200" width="9.109375" style="22" customWidth="1"/>
    <col min="201" max="201" width="5.44140625" style="22" customWidth="1"/>
    <col min="202" max="202" width="49.88671875" style="22" customWidth="1"/>
    <col min="203" max="203" width="10.109375" style="22" customWidth="1"/>
    <col min="204" max="204" width="8" style="22" customWidth="1"/>
    <col min="205" max="205" width="9.6640625" style="22" customWidth="1"/>
    <col min="206" max="206" width="6.33203125" style="22" customWidth="1"/>
    <col min="207" max="207" width="12.44140625" style="22" customWidth="1"/>
    <col min="208" max="208" width="7.33203125" style="22" customWidth="1"/>
    <col min="209" max="219" width="8.88671875" style="22" customWidth="1"/>
    <col min="220" max="220" width="10.44140625" style="22" customWidth="1"/>
    <col min="221" max="16384" width="9.109375" style="22"/>
  </cols>
  <sheetData>
    <row r="1" spans="1:3" s="1" customFormat="1">
      <c r="A1" s="40" t="s">
        <v>169</v>
      </c>
      <c r="B1" s="40"/>
    </row>
    <row r="2" spans="1:3" s="1" customFormat="1">
      <c r="A2" s="40" t="s">
        <v>166</v>
      </c>
      <c r="B2" s="40"/>
    </row>
    <row r="3" spans="1:3" s="1" customFormat="1">
      <c r="A3" s="40" t="s">
        <v>167</v>
      </c>
      <c r="B3" s="40"/>
    </row>
    <row r="4" spans="1:3" s="4" customFormat="1">
      <c r="A4" s="2"/>
      <c r="B4" s="3"/>
    </row>
    <row r="5" spans="1:3" s="8" customFormat="1" ht="16.2">
      <c r="A5" s="5"/>
      <c r="B5" s="6" t="s">
        <v>168</v>
      </c>
      <c r="C5" s="7">
        <v>-104534.91490000009</v>
      </c>
    </row>
    <row r="6" spans="1:3" s="8" customFormat="1" ht="16.2">
      <c r="A6" s="5"/>
      <c r="B6" s="9" t="s">
        <v>0</v>
      </c>
      <c r="C6" s="10"/>
    </row>
    <row r="7" spans="1:3" s="11" customFormat="1" ht="31.2">
      <c r="A7" s="12" t="s">
        <v>1</v>
      </c>
      <c r="B7" s="13" t="s">
        <v>2</v>
      </c>
      <c r="C7" s="23">
        <v>34910.303999999996</v>
      </c>
    </row>
    <row r="8" spans="1:3" s="11" customFormat="1">
      <c r="A8" s="12"/>
      <c r="B8" s="13" t="s">
        <v>3</v>
      </c>
      <c r="C8" s="23">
        <v>37251.840000000004</v>
      </c>
    </row>
    <row r="9" spans="1:3" s="11" customFormat="1">
      <c r="A9" s="13" t="s">
        <v>4</v>
      </c>
      <c r="B9" s="13" t="s">
        <v>5</v>
      </c>
      <c r="C9" s="23">
        <v>82271.136000000013</v>
      </c>
    </row>
    <row r="10" spans="1:3" s="11" customFormat="1">
      <c r="A10" s="13"/>
      <c r="B10" s="13" t="s">
        <v>6</v>
      </c>
      <c r="C10" s="23">
        <v>93471.360000000001</v>
      </c>
    </row>
    <row r="11" spans="1:3" s="11" customFormat="1" ht="62.25" customHeight="1">
      <c r="A11" s="13" t="s">
        <v>7</v>
      </c>
      <c r="B11" s="13" t="s">
        <v>8</v>
      </c>
      <c r="C11" s="23">
        <v>12890.386</v>
      </c>
    </row>
    <row r="12" spans="1:3" s="11" customFormat="1" ht="27" customHeight="1">
      <c r="A12" s="12" t="s">
        <v>9</v>
      </c>
      <c r="B12" s="13" t="s">
        <v>10</v>
      </c>
      <c r="C12" s="23">
        <v>6191.7702000000008</v>
      </c>
    </row>
    <row r="13" spans="1:3" s="11" customFormat="1">
      <c r="A13" s="12"/>
      <c r="B13" s="14" t="s">
        <v>11</v>
      </c>
      <c r="C13" s="7">
        <f>SUM(C7:C12)</f>
        <v>266986.79620000004</v>
      </c>
    </row>
    <row r="14" spans="1:3" s="11" customFormat="1" ht="32.4">
      <c r="A14" s="12"/>
      <c r="B14" s="9" t="s">
        <v>12</v>
      </c>
      <c r="C14" s="13"/>
    </row>
    <row r="15" spans="1:3" s="11" customFormat="1">
      <c r="A15" s="12" t="s">
        <v>13</v>
      </c>
      <c r="B15" s="13" t="s">
        <v>14</v>
      </c>
      <c r="C15" s="23">
        <v>14416.578</v>
      </c>
    </row>
    <row r="16" spans="1:3" s="11" customFormat="1">
      <c r="A16" s="21" t="s">
        <v>15</v>
      </c>
      <c r="B16" s="13" t="s">
        <v>16</v>
      </c>
      <c r="C16" s="23">
        <v>3537.7020000000002</v>
      </c>
    </row>
    <row r="17" spans="1:3" s="11" customFormat="1" ht="31.2">
      <c r="A17" s="21" t="s">
        <v>17</v>
      </c>
      <c r="B17" s="13" t="s">
        <v>18</v>
      </c>
      <c r="C17" s="23">
        <v>3506.76</v>
      </c>
    </row>
    <row r="18" spans="1:3" s="11" customFormat="1" ht="15" customHeight="1">
      <c r="A18" s="21" t="s">
        <v>19</v>
      </c>
      <c r="B18" s="13" t="s">
        <v>20</v>
      </c>
      <c r="C18" s="23">
        <v>14383.46</v>
      </c>
    </row>
    <row r="19" spans="1:3" s="11" customFormat="1">
      <c r="A19" s="21"/>
      <c r="B19" s="13" t="s">
        <v>21</v>
      </c>
      <c r="C19" s="23">
        <v>53075.379499999995</v>
      </c>
    </row>
    <row r="20" spans="1:3" s="11" customFormat="1">
      <c r="A20" s="21"/>
      <c r="B20" s="13" t="s">
        <v>22</v>
      </c>
      <c r="C20" s="23">
        <v>70647.719999999987</v>
      </c>
    </row>
    <row r="21" spans="1:3" s="11" customFormat="1" ht="31.2">
      <c r="A21" s="12" t="s">
        <v>23</v>
      </c>
      <c r="B21" s="13" t="s">
        <v>24</v>
      </c>
      <c r="C21" s="23">
        <v>7127.1449999999995</v>
      </c>
    </row>
    <row r="22" spans="1:3" s="11" customFormat="1" ht="27" customHeight="1">
      <c r="A22" s="12" t="s">
        <v>25</v>
      </c>
      <c r="B22" s="13" t="s">
        <v>26</v>
      </c>
      <c r="C22" s="23">
        <v>6175.0570000000007</v>
      </c>
    </row>
    <row r="23" spans="1:3" s="11" customFormat="1" ht="31.2">
      <c r="A23" s="12" t="s">
        <v>27</v>
      </c>
      <c r="B23" s="13" t="s">
        <v>28</v>
      </c>
      <c r="C23" s="23">
        <v>26795.581999999999</v>
      </c>
    </row>
    <row r="24" spans="1:3" s="11" customFormat="1" ht="16.5" customHeight="1">
      <c r="A24" s="12" t="s">
        <v>29</v>
      </c>
      <c r="B24" s="13" t="s">
        <v>30</v>
      </c>
      <c r="C24" s="23">
        <v>3272.9760000000001</v>
      </c>
    </row>
    <row r="25" spans="1:3" s="11" customFormat="1" ht="16.5" customHeight="1">
      <c r="A25" s="12"/>
      <c r="B25" s="13" t="s">
        <v>30</v>
      </c>
      <c r="C25" s="23">
        <v>16800</v>
      </c>
    </row>
    <row r="26" spans="1:3" s="11" customFormat="1">
      <c r="A26" s="12"/>
      <c r="B26" s="14" t="s">
        <v>31</v>
      </c>
      <c r="C26" s="7">
        <f>SUM(C15:C25)</f>
        <v>219738.35949999996</v>
      </c>
    </row>
    <row r="27" spans="1:3" s="11" customFormat="1" ht="16.2">
      <c r="A27" s="12"/>
      <c r="B27" s="9" t="s">
        <v>32</v>
      </c>
      <c r="C27" s="13"/>
    </row>
    <row r="28" spans="1:3" s="11" customFormat="1" ht="36" customHeight="1">
      <c r="A28" s="12" t="s">
        <v>33</v>
      </c>
      <c r="B28" s="13" t="s">
        <v>34</v>
      </c>
      <c r="C28" s="13"/>
    </row>
    <row r="29" spans="1:3" s="11" customFormat="1" ht="17.25" customHeight="1">
      <c r="A29" s="12"/>
      <c r="B29" s="13" t="s">
        <v>35</v>
      </c>
      <c r="C29" s="23">
        <v>128248.151</v>
      </c>
    </row>
    <row r="30" spans="1:3" s="11" customFormat="1" ht="15.75" customHeight="1">
      <c r="A30" s="12"/>
      <c r="B30" s="13" t="s">
        <v>36</v>
      </c>
      <c r="C30" s="23">
        <v>60096.47</v>
      </c>
    </row>
    <row r="31" spans="1:3" s="11" customFormat="1" ht="15.75" customHeight="1">
      <c r="A31" s="12"/>
      <c r="B31" s="13" t="s">
        <v>37</v>
      </c>
      <c r="C31" s="23">
        <v>2211.91</v>
      </c>
    </row>
    <row r="32" spans="1:3" s="11" customFormat="1" ht="14.25" customHeight="1">
      <c r="A32" s="12"/>
      <c r="B32" s="13" t="s">
        <v>38</v>
      </c>
      <c r="C32" s="23">
        <v>31791.52</v>
      </c>
    </row>
    <row r="33" spans="1:3" s="11" customFormat="1" ht="15.75" customHeight="1">
      <c r="A33" s="12"/>
      <c r="B33" s="13" t="s">
        <v>39</v>
      </c>
      <c r="C33" s="23">
        <v>12720.96</v>
      </c>
    </row>
    <row r="34" spans="1:3" s="11" customFormat="1">
      <c r="A34" s="12" t="s">
        <v>40</v>
      </c>
      <c r="B34" s="13" t="s">
        <v>41</v>
      </c>
      <c r="C34" s="23">
        <v>2727.0600000000004</v>
      </c>
    </row>
    <row r="35" spans="1:3" s="11" customFormat="1">
      <c r="A35" s="12"/>
      <c r="B35" s="14" t="s">
        <v>31</v>
      </c>
      <c r="C35" s="7">
        <f>SUM(C28:C34)</f>
        <v>237796.07099999997</v>
      </c>
    </row>
    <row r="36" spans="1:3" s="11" customFormat="1" ht="16.2">
      <c r="A36" s="12"/>
      <c r="B36" s="9" t="s">
        <v>42</v>
      </c>
      <c r="C36" s="13"/>
    </row>
    <row r="37" spans="1:3" s="11" customFormat="1" ht="31.2">
      <c r="A37" s="12" t="s">
        <v>43</v>
      </c>
      <c r="B37" s="13" t="s">
        <v>44</v>
      </c>
      <c r="C37" s="23">
        <v>19001.376</v>
      </c>
    </row>
    <row r="38" spans="1:3" s="11" customFormat="1" ht="37.5" customHeight="1">
      <c r="A38" s="12" t="s">
        <v>45</v>
      </c>
      <c r="B38" s="13" t="s">
        <v>46</v>
      </c>
      <c r="C38" s="23">
        <v>76013.255999999994</v>
      </c>
    </row>
    <row r="39" spans="1:3" s="11" customFormat="1" ht="31.2">
      <c r="A39" s="12" t="s">
        <v>47</v>
      </c>
      <c r="B39" s="13" t="s">
        <v>48</v>
      </c>
      <c r="C39" s="23">
        <v>57004.127999999997</v>
      </c>
    </row>
    <row r="40" spans="1:3" s="11" customFormat="1" ht="31.2">
      <c r="A40" s="12" t="s">
        <v>49</v>
      </c>
      <c r="B40" s="13" t="s">
        <v>50</v>
      </c>
      <c r="C40" s="23">
        <v>65364.733439999996</v>
      </c>
    </row>
    <row r="41" spans="1:3" s="11" customFormat="1">
      <c r="A41" s="12"/>
      <c r="B41" s="14" t="s">
        <v>51</v>
      </c>
      <c r="C41" s="7">
        <f>SUM(C37:C40)</f>
        <v>217383.49343999999</v>
      </c>
    </row>
    <row r="42" spans="1:3" s="11" customFormat="1" ht="31.2">
      <c r="A42" s="5" t="s">
        <v>52</v>
      </c>
      <c r="B42" s="14" t="s">
        <v>53</v>
      </c>
      <c r="C42" s="23">
        <v>106187.76999999996</v>
      </c>
    </row>
    <row r="43" spans="1:3" s="11" customFormat="1" ht="18.75" customHeight="1">
      <c r="A43" s="5" t="s">
        <v>54</v>
      </c>
      <c r="B43" s="14" t="s">
        <v>55</v>
      </c>
      <c r="C43" s="23">
        <v>30179.681999999993</v>
      </c>
    </row>
    <row r="44" spans="1:3" s="11" customFormat="1">
      <c r="A44" s="5"/>
      <c r="B44" s="14" t="s">
        <v>56</v>
      </c>
      <c r="C44" s="7">
        <f>SUM(C42:C43)</f>
        <v>136367.45199999996</v>
      </c>
    </row>
    <row r="45" spans="1:3" s="11" customFormat="1">
      <c r="A45" s="5" t="s">
        <v>57</v>
      </c>
      <c r="B45" s="14" t="s">
        <v>58</v>
      </c>
      <c r="C45" s="7">
        <v>7189.9440000000004</v>
      </c>
    </row>
    <row r="46" spans="1:3" s="11" customFormat="1">
      <c r="A46" s="5" t="s">
        <v>59</v>
      </c>
      <c r="B46" s="14" t="s">
        <v>60</v>
      </c>
      <c r="C46" s="7">
        <v>13878.263999999999</v>
      </c>
    </row>
    <row r="47" spans="1:3" s="11" customFormat="1" ht="15" customHeight="1">
      <c r="A47" s="5"/>
      <c r="B47" s="6" t="s">
        <v>61</v>
      </c>
      <c r="C47" s="23"/>
    </row>
    <row r="48" spans="1:3" s="11" customFormat="1">
      <c r="A48" s="12" t="s">
        <v>62</v>
      </c>
      <c r="B48" s="13" t="s">
        <v>63</v>
      </c>
      <c r="C48" s="23">
        <v>13494.599999999999</v>
      </c>
    </row>
    <row r="49" spans="1:3" s="11" customFormat="1">
      <c r="A49" s="12" t="s">
        <v>64</v>
      </c>
      <c r="B49" s="13" t="s">
        <v>65</v>
      </c>
      <c r="C49" s="23">
        <v>3390</v>
      </c>
    </row>
    <row r="50" spans="1:3" s="11" customFormat="1" ht="31.2">
      <c r="A50" s="12" t="s">
        <v>66</v>
      </c>
      <c r="B50" s="13" t="s">
        <v>67</v>
      </c>
      <c r="C50" s="23">
        <v>9901.7999999999975</v>
      </c>
    </row>
    <row r="51" spans="1:3" s="11" customFormat="1" ht="33.6" customHeight="1">
      <c r="A51" s="12" t="s">
        <v>68</v>
      </c>
      <c r="B51" s="13" t="s">
        <v>69</v>
      </c>
      <c r="C51" s="23">
        <v>3300.6000000000008</v>
      </c>
    </row>
    <row r="52" spans="1:3" s="11" customFormat="1" ht="46.8">
      <c r="A52" s="12" t="s">
        <v>70</v>
      </c>
      <c r="B52" s="13" t="s">
        <v>71</v>
      </c>
      <c r="C52" s="23">
        <v>19803.599999999995</v>
      </c>
    </row>
    <row r="53" spans="1:3" s="11" customFormat="1" ht="31.2">
      <c r="A53" s="12" t="s">
        <v>66</v>
      </c>
      <c r="B53" s="13" t="s">
        <v>72</v>
      </c>
      <c r="C53" s="23">
        <v>52536</v>
      </c>
    </row>
    <row r="54" spans="1:3" s="11" customFormat="1">
      <c r="A54" s="12"/>
      <c r="B54" s="14" t="s">
        <v>73</v>
      </c>
      <c r="C54" s="7">
        <f>SUM(C48:C53)</f>
        <v>102426.59999999999</v>
      </c>
    </row>
    <row r="55" spans="1:3" s="11" customFormat="1" ht="16.2">
      <c r="A55" s="12"/>
      <c r="B55" s="9" t="s">
        <v>74</v>
      </c>
      <c r="C55" s="13"/>
    </row>
    <row r="56" spans="1:3" s="11" customFormat="1">
      <c r="A56" s="12" t="s">
        <v>75</v>
      </c>
      <c r="B56" s="13" t="s">
        <v>76</v>
      </c>
      <c r="C56" s="13"/>
    </row>
    <row r="57" spans="1:3" s="11" customFormat="1">
      <c r="A57" s="12"/>
      <c r="B57" s="15" t="s">
        <v>77</v>
      </c>
      <c r="C57" s="23">
        <v>648.26</v>
      </c>
    </row>
    <row r="58" spans="1:3" s="11" customFormat="1" ht="31.2">
      <c r="A58" s="12"/>
      <c r="B58" s="15" t="s">
        <v>78</v>
      </c>
      <c r="C58" s="23">
        <v>10278</v>
      </c>
    </row>
    <row r="59" spans="1:3" s="11" customFormat="1" ht="21.75" customHeight="1">
      <c r="A59" s="16"/>
      <c r="B59" s="15" t="s">
        <v>174</v>
      </c>
      <c r="C59" s="23">
        <v>0</v>
      </c>
    </row>
    <row r="60" spans="1:3" s="11" customFormat="1" ht="34.5" customHeight="1">
      <c r="A60" s="16"/>
      <c r="B60" s="15" t="s">
        <v>79</v>
      </c>
      <c r="C60" s="23">
        <v>0</v>
      </c>
    </row>
    <row r="61" spans="1:3" s="11" customFormat="1" ht="21.75" customHeight="1">
      <c r="A61" s="16"/>
      <c r="B61" s="15" t="s">
        <v>80</v>
      </c>
      <c r="C61" s="23">
        <v>1811.2</v>
      </c>
    </row>
    <row r="62" spans="1:3" s="11" customFormat="1">
      <c r="A62" s="16"/>
      <c r="B62" s="15" t="s">
        <v>81</v>
      </c>
      <c r="C62" s="23">
        <v>1086.72</v>
      </c>
    </row>
    <row r="63" spans="1:3" s="11" customFormat="1">
      <c r="A63" s="16"/>
      <c r="B63" s="15" t="s">
        <v>82</v>
      </c>
      <c r="C63" s="23">
        <v>724.48</v>
      </c>
    </row>
    <row r="64" spans="1:3" s="11" customFormat="1">
      <c r="A64" s="16"/>
      <c r="B64" s="17" t="s">
        <v>83</v>
      </c>
      <c r="C64" s="23">
        <v>1795.7800000000002</v>
      </c>
    </row>
    <row r="65" spans="1:3" s="11" customFormat="1">
      <c r="A65" s="16"/>
      <c r="B65" s="17" t="s">
        <v>84</v>
      </c>
      <c r="C65" s="23">
        <v>769.62000000000012</v>
      </c>
    </row>
    <row r="66" spans="1:3" s="11" customFormat="1">
      <c r="A66" s="16"/>
      <c r="B66" s="17" t="s">
        <v>85</v>
      </c>
      <c r="C66" s="23">
        <v>462.29999999999995</v>
      </c>
    </row>
    <row r="67" spans="1:3" s="11" customFormat="1">
      <c r="A67" s="12" t="s">
        <v>86</v>
      </c>
      <c r="B67" s="13" t="s">
        <v>87</v>
      </c>
      <c r="C67" s="23">
        <v>0</v>
      </c>
    </row>
    <row r="68" spans="1:3" s="11" customFormat="1">
      <c r="A68" s="16"/>
      <c r="B68" s="15" t="s">
        <v>88</v>
      </c>
      <c r="C68" s="23">
        <v>918.01</v>
      </c>
    </row>
    <row r="69" spans="1:3" s="11" customFormat="1">
      <c r="A69" s="16"/>
      <c r="B69" s="15" t="s">
        <v>89</v>
      </c>
      <c r="C69" s="23">
        <v>20.225999999999999</v>
      </c>
    </row>
    <row r="70" spans="1:3" s="11" customFormat="1">
      <c r="A70" s="16"/>
      <c r="B70" s="15" t="s">
        <v>90</v>
      </c>
      <c r="C70" s="23">
        <v>111.78</v>
      </c>
    </row>
    <row r="71" spans="1:3" s="11" customFormat="1">
      <c r="A71" s="16"/>
      <c r="B71" s="18" t="s">
        <v>91</v>
      </c>
      <c r="C71" s="23"/>
    </row>
    <row r="72" spans="1:3" s="11" customFormat="1">
      <c r="A72" s="16" t="s">
        <v>92</v>
      </c>
      <c r="B72" s="15" t="s">
        <v>93</v>
      </c>
      <c r="C72" s="23">
        <v>329.84</v>
      </c>
    </row>
    <row r="73" spans="1:3" s="11" customFormat="1">
      <c r="A73" s="16" t="s">
        <v>94</v>
      </c>
      <c r="B73" s="15" t="s">
        <v>95</v>
      </c>
      <c r="C73" s="23">
        <v>184.4</v>
      </c>
    </row>
    <row r="74" spans="1:3" s="11" customFormat="1">
      <c r="A74" s="16" t="s">
        <v>96</v>
      </c>
      <c r="B74" s="15" t="s">
        <v>97</v>
      </c>
      <c r="C74" s="23">
        <v>514.24</v>
      </c>
    </row>
    <row r="75" spans="1:3" s="11" customFormat="1">
      <c r="A75" s="16" t="s">
        <v>98</v>
      </c>
      <c r="B75" s="15" t="s">
        <v>99</v>
      </c>
      <c r="C75" s="23">
        <v>60.677999999999997</v>
      </c>
    </row>
    <row r="76" spans="1:3" s="11" customFormat="1">
      <c r="A76" s="16" t="s">
        <v>100</v>
      </c>
      <c r="B76" s="15" t="s">
        <v>101</v>
      </c>
      <c r="C76" s="23">
        <v>664.41249999999991</v>
      </c>
    </row>
    <row r="77" spans="1:3" s="11" customFormat="1">
      <c r="A77" s="16" t="s">
        <v>102</v>
      </c>
      <c r="B77" s="15" t="s">
        <v>103</v>
      </c>
      <c r="C77" s="23">
        <v>369.82</v>
      </c>
    </row>
    <row r="78" spans="1:3" s="11" customFormat="1">
      <c r="A78" s="16" t="s">
        <v>104</v>
      </c>
      <c r="B78" s="15" t="s">
        <v>105</v>
      </c>
      <c r="C78" s="23">
        <v>245.09</v>
      </c>
    </row>
    <row r="79" spans="1:3" s="11" customFormat="1">
      <c r="A79" s="16"/>
      <c r="B79" s="15" t="s">
        <v>106</v>
      </c>
      <c r="C79" s="23">
        <v>0</v>
      </c>
    </row>
    <row r="80" spans="1:3" s="11" customFormat="1">
      <c r="A80" s="16"/>
      <c r="B80" s="18" t="s">
        <v>107</v>
      </c>
      <c r="C80" s="23"/>
    </row>
    <row r="81" spans="1:3" s="11" customFormat="1">
      <c r="A81" s="16" t="s">
        <v>92</v>
      </c>
      <c r="B81" s="15" t="s">
        <v>108</v>
      </c>
      <c r="C81" s="23">
        <v>184.4</v>
      </c>
    </row>
    <row r="82" spans="1:3" s="11" customFormat="1">
      <c r="A82" s="16" t="s">
        <v>94</v>
      </c>
      <c r="B82" s="15" t="s">
        <v>101</v>
      </c>
      <c r="C82" s="23">
        <v>1155.5</v>
      </c>
    </row>
    <row r="83" spans="1:3" s="11" customFormat="1">
      <c r="A83" s="16" t="s">
        <v>96</v>
      </c>
      <c r="B83" s="15" t="s">
        <v>109</v>
      </c>
      <c r="C83" s="23">
        <v>269.31</v>
      </c>
    </row>
    <row r="84" spans="1:3" s="11" customFormat="1">
      <c r="A84" s="16" t="s">
        <v>98</v>
      </c>
      <c r="B84" s="15" t="s">
        <v>110</v>
      </c>
      <c r="C84" s="23">
        <v>514.24</v>
      </c>
    </row>
    <row r="85" spans="1:3" s="11" customFormat="1">
      <c r="A85" s="16" t="s">
        <v>100</v>
      </c>
      <c r="B85" s="15" t="s">
        <v>111</v>
      </c>
      <c r="C85" s="23">
        <v>101.13</v>
      </c>
    </row>
    <row r="86" spans="1:3" s="11" customFormat="1" ht="31.2">
      <c r="A86" s="12"/>
      <c r="B86" s="15" t="s">
        <v>112</v>
      </c>
      <c r="C86" s="23">
        <v>3672.04</v>
      </c>
    </row>
    <row r="87" spans="1:3" s="11" customFormat="1">
      <c r="A87" s="12"/>
      <c r="B87" s="15" t="s">
        <v>113</v>
      </c>
      <c r="C87" s="23">
        <v>80.903999999999996</v>
      </c>
    </row>
    <row r="88" spans="1:3" s="11" customFormat="1">
      <c r="A88" s="12"/>
      <c r="B88" s="15" t="s">
        <v>114</v>
      </c>
      <c r="C88" s="23">
        <v>0</v>
      </c>
    </row>
    <row r="89" spans="1:3" s="11" customFormat="1">
      <c r="A89" s="16"/>
      <c r="B89" s="15" t="s">
        <v>115</v>
      </c>
      <c r="C89" s="23">
        <v>0</v>
      </c>
    </row>
    <row r="90" spans="1:3" s="11" customFormat="1" ht="31.2">
      <c r="A90" s="16"/>
      <c r="B90" s="15" t="s">
        <v>116</v>
      </c>
      <c r="C90" s="23">
        <v>918.01</v>
      </c>
    </row>
    <row r="91" spans="1:3" s="11" customFormat="1">
      <c r="A91" s="16"/>
      <c r="B91" s="15" t="s">
        <v>117</v>
      </c>
      <c r="C91" s="23">
        <v>20.225999999999999</v>
      </c>
    </row>
    <row r="92" spans="1:3" s="11" customFormat="1">
      <c r="A92" s="12"/>
      <c r="B92" s="15" t="s">
        <v>118</v>
      </c>
      <c r="C92" s="23">
        <v>0</v>
      </c>
    </row>
    <row r="93" spans="1:3" s="11" customFormat="1">
      <c r="A93" s="12"/>
      <c r="B93" s="15" t="s">
        <v>119</v>
      </c>
      <c r="C93" s="23">
        <v>202.26</v>
      </c>
    </row>
    <row r="94" spans="1:3" s="11" customFormat="1">
      <c r="A94" s="12"/>
      <c r="B94" s="15" t="s">
        <v>120</v>
      </c>
      <c r="C94" s="23">
        <v>918.01</v>
      </c>
    </row>
    <row r="95" spans="1:3" s="11" customFormat="1">
      <c r="A95" s="12"/>
      <c r="B95" s="15" t="s">
        <v>121</v>
      </c>
      <c r="C95" s="23">
        <v>20.225999999999999</v>
      </c>
    </row>
    <row r="96" spans="1:3" s="11" customFormat="1" ht="31.2">
      <c r="A96" s="12"/>
      <c r="B96" s="14" t="s">
        <v>122</v>
      </c>
      <c r="C96" s="23">
        <v>4176.95</v>
      </c>
    </row>
    <row r="97" spans="1:3" s="11" customFormat="1">
      <c r="A97" s="12"/>
      <c r="B97" s="15" t="s">
        <v>123</v>
      </c>
      <c r="C97" s="23">
        <v>0</v>
      </c>
    </row>
    <row r="98" spans="1:3" s="11" customFormat="1">
      <c r="A98" s="16"/>
      <c r="B98" s="15" t="s">
        <v>124</v>
      </c>
      <c r="C98" s="23">
        <v>223.56</v>
      </c>
    </row>
    <row r="99" spans="1:3" s="11" customFormat="1">
      <c r="A99" s="16"/>
      <c r="B99" s="18" t="s">
        <v>125</v>
      </c>
      <c r="C99" s="23"/>
    </row>
    <row r="100" spans="1:3" s="11" customFormat="1">
      <c r="A100" s="16" t="s">
        <v>92</v>
      </c>
      <c r="B100" s="15" t="s">
        <v>126</v>
      </c>
      <c r="C100" s="23">
        <v>524.23</v>
      </c>
    </row>
    <row r="101" spans="1:3" s="11" customFormat="1">
      <c r="A101" s="16" t="s">
        <v>94</v>
      </c>
      <c r="B101" s="15" t="s">
        <v>127</v>
      </c>
      <c r="C101" s="23">
        <v>1526.2204999999999</v>
      </c>
    </row>
    <row r="102" spans="1:3" s="11" customFormat="1">
      <c r="A102" s="16" t="s">
        <v>96</v>
      </c>
      <c r="B102" s="15" t="s">
        <v>128</v>
      </c>
      <c r="C102" s="23">
        <v>272.56</v>
      </c>
    </row>
    <row r="103" spans="1:3" s="11" customFormat="1">
      <c r="A103" s="16" t="s">
        <v>98</v>
      </c>
      <c r="B103" s="15" t="s">
        <v>129</v>
      </c>
      <c r="C103" s="23">
        <v>184.4</v>
      </c>
    </row>
    <row r="104" spans="1:3" s="11" customFormat="1">
      <c r="A104" s="16" t="s">
        <v>100</v>
      </c>
      <c r="B104" s="15" t="s">
        <v>111</v>
      </c>
      <c r="C104" s="23">
        <v>101.13</v>
      </c>
    </row>
    <row r="105" spans="1:3" s="11" customFormat="1">
      <c r="A105" s="16"/>
      <c r="B105" s="15" t="s">
        <v>130</v>
      </c>
      <c r="C105" s="23">
        <v>0</v>
      </c>
    </row>
    <row r="106" spans="1:3" s="11" customFormat="1">
      <c r="A106" s="16"/>
      <c r="B106" s="18" t="s">
        <v>131</v>
      </c>
      <c r="C106" s="23"/>
    </row>
    <row r="107" spans="1:3" s="11" customFormat="1">
      <c r="A107" s="16" t="s">
        <v>92</v>
      </c>
      <c r="B107" s="15" t="s">
        <v>101</v>
      </c>
      <c r="C107" s="23">
        <v>577.75</v>
      </c>
    </row>
    <row r="108" spans="1:3" s="11" customFormat="1">
      <c r="A108" s="16" t="s">
        <v>94</v>
      </c>
      <c r="B108" s="15" t="s">
        <v>132</v>
      </c>
      <c r="C108" s="23">
        <v>369.82</v>
      </c>
    </row>
    <row r="109" spans="1:3" s="11" customFormat="1">
      <c r="A109" s="16" t="s">
        <v>96</v>
      </c>
      <c r="B109" s="15" t="s">
        <v>108</v>
      </c>
      <c r="C109" s="23">
        <v>184.4</v>
      </c>
    </row>
    <row r="110" spans="1:3" s="11" customFormat="1">
      <c r="A110" s="16" t="s">
        <v>98</v>
      </c>
      <c r="B110" s="15" t="s">
        <v>111</v>
      </c>
      <c r="C110" s="23">
        <v>60.677999999999997</v>
      </c>
    </row>
    <row r="111" spans="1:3" s="11" customFormat="1">
      <c r="A111" s="16"/>
      <c r="B111" s="15" t="s">
        <v>133</v>
      </c>
      <c r="C111" s="23">
        <v>0</v>
      </c>
    </row>
    <row r="112" spans="1:3" s="11" customFormat="1" ht="31.2">
      <c r="A112" s="16"/>
      <c r="B112" s="15" t="s">
        <v>134</v>
      </c>
      <c r="C112" s="23">
        <v>0</v>
      </c>
    </row>
    <row r="113" spans="1:3" s="11" customFormat="1" ht="31.2">
      <c r="A113" s="16"/>
      <c r="B113" s="15" t="s">
        <v>135</v>
      </c>
      <c r="C113" s="23">
        <v>4908.34</v>
      </c>
    </row>
    <row r="114" spans="1:3" s="11" customFormat="1">
      <c r="A114" s="16"/>
      <c r="B114" s="15" t="s">
        <v>111</v>
      </c>
      <c r="C114" s="23">
        <v>40.451999999999998</v>
      </c>
    </row>
    <row r="115" spans="1:3" s="11" customFormat="1">
      <c r="A115" s="12"/>
      <c r="B115" s="15" t="s">
        <v>136</v>
      </c>
      <c r="C115" s="23">
        <v>1836.02</v>
      </c>
    </row>
    <row r="116" spans="1:3" s="11" customFormat="1">
      <c r="A116" s="12"/>
      <c r="B116" s="15" t="s">
        <v>137</v>
      </c>
      <c r="C116" s="23">
        <v>40.451999999999998</v>
      </c>
    </row>
    <row r="117" spans="1:3" s="11" customFormat="1">
      <c r="A117" s="12"/>
      <c r="B117" s="15" t="s">
        <v>138</v>
      </c>
      <c r="C117" s="23">
        <v>1836.02</v>
      </c>
    </row>
    <row r="118" spans="1:3" s="11" customFormat="1">
      <c r="A118" s="12"/>
      <c r="B118" s="15" t="s">
        <v>137</v>
      </c>
      <c r="C118" s="23">
        <v>40.451999999999998</v>
      </c>
    </row>
    <row r="119" spans="1:3" s="11" customFormat="1">
      <c r="A119" s="12"/>
      <c r="B119" s="13" t="s">
        <v>139</v>
      </c>
      <c r="C119" s="23">
        <v>0</v>
      </c>
    </row>
    <row r="120" spans="1:3" s="11" customFormat="1">
      <c r="A120" s="12"/>
      <c r="B120" s="19" t="s">
        <v>140</v>
      </c>
      <c r="C120" s="23">
        <v>111.84</v>
      </c>
    </row>
    <row r="121" spans="1:3" s="11" customFormat="1">
      <c r="A121" s="12" t="s">
        <v>141</v>
      </c>
      <c r="B121" s="13" t="s">
        <v>142</v>
      </c>
      <c r="C121" s="23"/>
    </row>
    <row r="122" spans="1:3" s="11" customFormat="1">
      <c r="A122" s="12"/>
      <c r="B122" s="15" t="s">
        <v>143</v>
      </c>
      <c r="C122" s="23">
        <v>1044.576</v>
      </c>
    </row>
    <row r="123" spans="1:3" s="11" customFormat="1" ht="31.2">
      <c r="A123" s="12"/>
      <c r="B123" s="20" t="s">
        <v>144</v>
      </c>
      <c r="C123" s="23">
        <v>0</v>
      </c>
    </row>
    <row r="124" spans="1:3" s="11" customFormat="1">
      <c r="A124" s="13"/>
      <c r="B124" s="15" t="s">
        <v>145</v>
      </c>
      <c r="C124" s="23">
        <v>0</v>
      </c>
    </row>
    <row r="125" spans="1:3" s="11" customFormat="1">
      <c r="A125" s="12"/>
      <c r="B125" s="15" t="s">
        <v>146</v>
      </c>
      <c r="C125" s="23">
        <v>2640.2400000000002</v>
      </c>
    </row>
    <row r="126" spans="1:3" s="11" customFormat="1">
      <c r="A126" s="16"/>
      <c r="B126" s="18" t="s">
        <v>147</v>
      </c>
      <c r="C126" s="23"/>
    </row>
    <row r="127" spans="1:3" s="11" customFormat="1">
      <c r="A127" s="16" t="s">
        <v>92</v>
      </c>
      <c r="B127" s="15" t="s">
        <v>148</v>
      </c>
      <c r="C127" s="23">
        <v>1353.3000000000002</v>
      </c>
    </row>
    <row r="128" spans="1:3" s="11" customFormat="1" ht="31.2">
      <c r="A128" s="16"/>
      <c r="B128" s="15" t="s">
        <v>149</v>
      </c>
      <c r="C128" s="23">
        <v>0</v>
      </c>
    </row>
    <row r="129" spans="1:6" s="11" customFormat="1">
      <c r="A129" s="16"/>
      <c r="B129" s="20" t="s">
        <v>150</v>
      </c>
      <c r="C129" s="23">
        <v>1662.8</v>
      </c>
    </row>
    <row r="130" spans="1:6" s="11" customFormat="1" ht="31.2">
      <c r="A130" s="15"/>
      <c r="B130" s="15" t="s">
        <v>151</v>
      </c>
      <c r="C130" s="23">
        <v>1126.58</v>
      </c>
    </row>
    <row r="131" spans="1:6" s="11" customFormat="1">
      <c r="A131" s="12"/>
      <c r="B131" s="20" t="s">
        <v>152</v>
      </c>
      <c r="C131" s="23">
        <v>0</v>
      </c>
    </row>
    <row r="132" spans="1:6" s="11" customFormat="1" ht="31.2">
      <c r="A132" s="12"/>
      <c r="B132" s="20" t="s">
        <v>153</v>
      </c>
      <c r="C132" s="23">
        <v>0</v>
      </c>
    </row>
    <row r="133" spans="1:6" s="11" customFormat="1" ht="31.2">
      <c r="A133" s="16"/>
      <c r="B133" s="15" t="s">
        <v>154</v>
      </c>
      <c r="C133" s="23">
        <v>0</v>
      </c>
    </row>
    <row r="134" spans="1:6" s="11" customFormat="1">
      <c r="A134" s="16"/>
      <c r="B134" s="15" t="s">
        <v>155</v>
      </c>
      <c r="C134" s="23">
        <v>0</v>
      </c>
    </row>
    <row r="135" spans="1:6" s="11" customFormat="1" ht="31.2">
      <c r="A135" s="16"/>
      <c r="B135" s="15" t="s">
        <v>156</v>
      </c>
      <c r="C135" s="23">
        <v>2628.34</v>
      </c>
    </row>
    <row r="136" spans="1:6" s="11" customFormat="1">
      <c r="A136" s="16"/>
      <c r="B136" s="15" t="s">
        <v>157</v>
      </c>
      <c r="C136" s="23">
        <v>0</v>
      </c>
    </row>
    <row r="137" spans="1:6" s="11" customFormat="1">
      <c r="A137" s="16"/>
      <c r="B137" s="15" t="s">
        <v>158</v>
      </c>
      <c r="C137" s="23">
        <v>97.073999999999998</v>
      </c>
    </row>
    <row r="138" spans="1:6" s="11" customFormat="1">
      <c r="A138" s="16"/>
      <c r="B138" s="13" t="s">
        <v>159</v>
      </c>
      <c r="C138" s="23">
        <v>88.08</v>
      </c>
    </row>
    <row r="139" spans="1:6" s="11" customFormat="1" ht="31.2">
      <c r="A139" s="16"/>
      <c r="B139" s="13" t="s">
        <v>160</v>
      </c>
      <c r="C139" s="23">
        <v>1159.1422</v>
      </c>
    </row>
    <row r="140" spans="1:6" s="11" customFormat="1">
      <c r="A140" s="16"/>
      <c r="B140" s="17" t="s">
        <v>161</v>
      </c>
      <c r="C140" s="23">
        <v>83.14</v>
      </c>
    </row>
    <row r="141" spans="1:6" s="11" customFormat="1">
      <c r="A141" s="5"/>
      <c r="B141" s="14" t="s">
        <v>162</v>
      </c>
      <c r="C141" s="7">
        <f>SUM(C57:C140)</f>
        <v>57949.659199999987</v>
      </c>
    </row>
    <row r="142" spans="1:6" s="11" customFormat="1" ht="16.2">
      <c r="A142" s="12"/>
      <c r="B142" s="9" t="s">
        <v>163</v>
      </c>
      <c r="C142" s="7">
        <v>300668.83199999999</v>
      </c>
    </row>
    <row r="143" spans="1:6" s="11" customFormat="1">
      <c r="A143" s="12" t="s">
        <v>164</v>
      </c>
      <c r="B143" s="14" t="s">
        <v>165</v>
      </c>
      <c r="C143" s="7">
        <f>C13+C26+C35+C41+C44+C45+C46+C54+C141+C142</f>
        <v>1560385.4713399997</v>
      </c>
    </row>
    <row r="144" spans="1:6" s="29" customFormat="1" ht="13.8">
      <c r="A144" s="24"/>
      <c r="B144" s="25" t="s">
        <v>170</v>
      </c>
      <c r="C144" s="26">
        <v>1802811.58</v>
      </c>
      <c r="D144" s="27"/>
      <c r="E144" s="28"/>
      <c r="F144" s="28"/>
    </row>
    <row r="145" spans="1:6" s="33" customFormat="1" ht="13.8">
      <c r="A145" s="30"/>
      <c r="B145" s="25" t="s">
        <v>171</v>
      </c>
      <c r="C145" s="31">
        <v>1755636.38</v>
      </c>
      <c r="D145" s="32"/>
      <c r="E145" s="32"/>
      <c r="F145" s="32"/>
    </row>
    <row r="146" spans="1:6" s="33" customFormat="1" ht="13.8">
      <c r="A146" s="24"/>
      <c r="B146" s="34" t="s">
        <v>173</v>
      </c>
      <c r="C146" s="35">
        <f>C145-C143</f>
        <v>195250.90866000019</v>
      </c>
      <c r="D146" s="28"/>
      <c r="E146" s="28"/>
      <c r="F146" s="28"/>
    </row>
    <row r="147" spans="1:6" s="33" customFormat="1" ht="13.8">
      <c r="A147" s="24"/>
      <c r="B147" s="34" t="s">
        <v>172</v>
      </c>
      <c r="C147" s="35">
        <f>C5+C146</f>
        <v>90715.993760000099</v>
      </c>
      <c r="D147" s="28"/>
      <c r="E147" s="28"/>
      <c r="F147" s="28"/>
    </row>
    <row r="148" spans="1:6" s="36" customFormat="1">
      <c r="C148" s="37"/>
    </row>
    <row r="149" spans="1:6" s="36" customFormat="1">
      <c r="C149" s="37"/>
    </row>
    <row r="150" spans="1:6" s="36" customFormat="1">
      <c r="C150" s="37"/>
    </row>
    <row r="151" spans="1:6" s="1" customFormat="1">
      <c r="A151" s="41"/>
      <c r="B151" s="41"/>
    </row>
    <row r="152" spans="1:6" s="1" customFormat="1">
      <c r="A152" s="41"/>
      <c r="B152" s="41"/>
    </row>
    <row r="153" spans="1:6" s="8" customFormat="1"/>
    <row r="154" spans="1:6" s="8" customFormat="1">
      <c r="A154" s="38"/>
      <c r="B154" s="38"/>
    </row>
    <row r="155" spans="1:6" s="8" customFormat="1"/>
    <row r="156" spans="1:6" s="8" customFormat="1">
      <c r="A156" s="39"/>
      <c r="B156" s="39"/>
    </row>
    <row r="157" spans="1:6" s="8" customFormat="1"/>
    <row r="158" spans="1:6" s="8" customFormat="1">
      <c r="A158" s="39"/>
      <c r="B158" s="39"/>
    </row>
    <row r="159" spans="1:6" s="11" customFormat="1"/>
  </sheetData>
  <mergeCells count="8">
    <mergeCell ref="A154:B154"/>
    <mergeCell ref="A156:B156"/>
    <mergeCell ref="A158:B158"/>
    <mergeCell ref="A1:B1"/>
    <mergeCell ref="A2:B2"/>
    <mergeCell ref="A3:B3"/>
    <mergeCell ref="A151:B151"/>
    <mergeCell ref="A152:B15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2022-01-26T02:34:27Z</dcterms:created>
  <dcterms:modified xsi:type="dcterms:W3CDTF">2022-03-12T08:17:36Z</dcterms:modified>
</cp:coreProperties>
</file>