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07" i="1"/>
  <c r="C209"/>
  <c r="C215"/>
  <c r="C216"/>
  <c r="C98"/>
  <c r="C89"/>
  <c r="C86"/>
  <c r="C79"/>
  <c r="C70"/>
  <c r="C58"/>
  <c r="C50"/>
  <c r="B9"/>
</calcChain>
</file>

<file path=xl/sharedStrings.xml><?xml version="1.0" encoding="utf-8"?>
<sst xmlns="http://schemas.openxmlformats.org/spreadsheetml/2006/main" count="344" uniqueCount="285">
  <si>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</si>
  <si>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</si>
  <si>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ул.Энергетиков,4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</si>
  <si>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</si>
  <si>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</si>
  <si>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</si>
  <si>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</si>
  <si>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</si>
  <si>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</si>
  <si>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</si>
  <si>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</si>
  <si>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</si>
  <si>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</si>
  <si>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</si>
  <si>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</si>
  <si>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</si>
  <si>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</si>
  <si>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</si>
  <si>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</si>
  <si>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</si>
  <si>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</si>
  <si>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</si>
  <si>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</si>
  <si>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</si>
  <si>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</si>
  <si>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</si>
  <si>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</si>
  <si>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</si>
  <si>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</si>
  <si>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</si>
  <si>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</si>
  <si>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</si>
  <si>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</si>
  <si>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</si>
  <si>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</si>
  <si>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м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</si>
  <si>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</si>
  <si>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</si>
  <si>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</si>
  <si>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</si>
  <si>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</si>
  <si>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</si>
  <si>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</si>
  <si>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Отчет за 2021 г. </t>
  </si>
  <si>
    <t>по управлению и обслуживанию</t>
  </si>
  <si>
    <t>МКД по ул.Энергетиков 4</t>
  </si>
  <si>
    <t>Результат на 01.01.2021 г. ("+" экономия, "-" перерасход)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</si>
  <si>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</si>
  <si>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</si>
  <si>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</si>
  <si>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</si>
  <si>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</si>
  <si>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</si>
  <si>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</si>
  <si>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1.7.</t>
  </si>
  <si>
    <t>Очистка чердаков от мусора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</si>
  <si>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</si>
  <si>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</si>
  <si>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</si>
  <si>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</si>
  <si>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</si>
  <si>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</si>
  <si>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</si>
  <si>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</si>
  <si>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</si>
  <si>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</si>
  <si>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</si>
  <si>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</si>
  <si>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</si>
  <si>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</si>
  <si>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</si>
  <si>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</si>
  <si>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</si>
  <si>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</si>
  <si>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</si>
  <si>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</si>
  <si>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</si>
  <si>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</si>
  <si>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</si>
  <si>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</si>
  <si>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</si>
  <si>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</si>
  <si>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</si>
  <si>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</si>
  <si>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</si>
  <si>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</si>
  <si>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2.7.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</si>
  <si>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</si>
  <si>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</si>
  <si>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</si>
  <si>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</si>
  <si>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</si>
  <si>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</si>
  <si>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</si>
  <si>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</si>
  <si>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</si>
  <si>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</si>
  <si>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</si>
  <si>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</si>
  <si>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</si>
  <si>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</si>
  <si>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</si>
  <si>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констр.элементов, прочистка вентканалов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</si>
  <si>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</si>
  <si>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</si>
  <si>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</si>
  <si>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</si>
  <si>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</si>
  <si>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</si>
  <si>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</si>
  <si>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</si>
  <si>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</si>
  <si>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</si>
  <si>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</si>
  <si>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</si>
  <si>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</si>
  <si>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</si>
  <si>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</si>
  <si>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</si>
  <si>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</si>
  <si>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 (с трансп.затратами)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</si>
  <si>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</si>
  <si>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</si>
  <si>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</si>
  <si>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</si>
  <si>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</si>
  <si>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</si>
  <si>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</si>
  <si>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</si>
  <si>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</si>
  <si>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</si>
  <si>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</si>
  <si>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</si>
  <si>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установка розетки 1ОП для подключения электроинструмента (1 подъезд, малярные работы) с устройсвом кабеля АВВГ-Т 2*2,5</t>
  </si>
  <si>
    <t>устройство кабель-каналов с укладкой проводов (1,2 подъезды):</t>
  </si>
  <si>
    <t>а</t>
  </si>
  <si>
    <t>кабель-канал 25*16</t>
  </si>
  <si>
    <t>б</t>
  </si>
  <si>
    <t>кабель-канал 40*25</t>
  </si>
  <si>
    <t>замена энергосберегающего патрона на лестничном марше (1 подъезд)</t>
  </si>
  <si>
    <t>установка розетки для подключения электроинструмента (2 подъезд, малярные работы)и кабеля АВВГ-Т 2*2,5-2мп</t>
  </si>
  <si>
    <t>замена орешкового сжима на электропроводке (подвал)</t>
  </si>
  <si>
    <t>закрытие технологических ниш для кабельных линий на лестничных клетках:</t>
  </si>
  <si>
    <t>устройство забивного анкера М8 10*30</t>
  </si>
  <si>
    <t>устройство резьбовой шпильки 8*1000</t>
  </si>
  <si>
    <t>в</t>
  </si>
  <si>
    <t>монтаж шайбы М* с усиленным полем/гайки М8</t>
  </si>
  <si>
    <t>устройство ГЦ оцинкованного 0,5мм(0,3*0,4м *6 штук)</t>
  </si>
  <si>
    <t>укладка проводов в кабель-канал (2 подъезд, 8 этаж):</t>
  </si>
  <si>
    <t>кабель канал 25*16</t>
  </si>
  <si>
    <t>кабель канал 40*25</t>
  </si>
  <si>
    <t>очистка корпуса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</si>
  <si>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</si>
  <si>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закрытие ЩУРС на лестничных клетках на гайку М6</t>
  </si>
  <si>
    <t>замена автоматического выключателя 25А (кв.№20,32,56)</t>
  </si>
  <si>
    <t>замена пакетного выключателя ПВ 2*40 (кв.№№18,37,63,71)</t>
  </si>
  <si>
    <t xml:space="preserve">замена энергосберегающего патрона на лестничном марше </t>
  </si>
  <si>
    <t>9.2.</t>
  </si>
  <si>
    <t>Текущий ремонт систем водоснабжения и водоотведения (непредвиденные работы</t>
  </si>
  <si>
    <t>замена участка стояка ХВС (квартира №63):</t>
  </si>
  <si>
    <t>смена участка трубы ВГП Ду 32*3,2мм</t>
  </si>
  <si>
    <t>сварочные работы</t>
  </si>
  <si>
    <t>замена сбросного вентиля Ду 15 мм на стояке ХВС (стояк кв.№63)</t>
  </si>
  <si>
    <t>герметизация примыканий силиконовым герметиком (ст.кв.№63)</t>
  </si>
  <si>
    <t>замена насоса в системе отопления со сменой паронитовых фланцевых прокладок Ду 25 мм (ИТП №2)</t>
  </si>
  <si>
    <t>демонтаж-монтаж насоса в системе отопления (ИТП №2) со сменой паронитовых прокладок Ду 25 мм</t>
  </si>
  <si>
    <t>устранение свища на стояке ГВС (кв.№27)</t>
  </si>
  <si>
    <t>ершение канализационного стояка Ду 50 мм (кровля-подвал, стояк кв.№3)</t>
  </si>
  <si>
    <t>замена вентиля и сборки на стояке ХВС Ду 32мм (стояк кв.№3) с отжигом:</t>
  </si>
  <si>
    <t>смена крана шарового Ду 32 мм</t>
  </si>
  <si>
    <t>смена сгона Ду 32мм</t>
  </si>
  <si>
    <t>смена муфты стальной Ду 32мм</t>
  </si>
  <si>
    <t>смена резьбы Ду 15мм накатная</t>
  </si>
  <si>
    <t>герметизация примыканий силиконовым герметиком</t>
  </si>
  <si>
    <t>замена сбросного вентиля Ду 15 мм на стояке ХВС (стояк кв.№3)</t>
  </si>
  <si>
    <t>устранение засора канализационного коллектора Ду 100мм (3подъезд)(2 раза)</t>
  </si>
  <si>
    <t>устранение засора канализационного стояка Ду 50мм (кв.№88)</t>
  </si>
  <si>
    <t>замена участка стояка канализации на чердаке (стояк кв.№ 72):</t>
  </si>
  <si>
    <t>установка перехода канализационного на чугун Ду 110*124+ манжета</t>
  </si>
  <si>
    <t>установка переходной манжеты Ду 123*110</t>
  </si>
  <si>
    <t>установка гофры для унитаза</t>
  </si>
  <si>
    <t>установка хомута на стояке ХВС (кв.№13)</t>
  </si>
  <si>
    <t>смена насоса Grundfos Ду 32мм (URS-120F)</t>
  </si>
  <si>
    <t>устранение засора канализационного стояка Ду 50 мм (квартира №12-подвал)</t>
  </si>
  <si>
    <t>замена участка канализации Ду 50 мм (квартира №12):</t>
  </si>
  <si>
    <t>смена переходной манжеты Ду 50*73</t>
  </si>
  <si>
    <t>смена участка канализационной трубы Ду 50 мм</t>
  </si>
  <si>
    <t>смена канализационного отвода Ду 50*45</t>
  </si>
  <si>
    <t>устранение засора канализационного коллектора Ду 100 мм (2 подъезд)</t>
  </si>
  <si>
    <t>замена вентиля Ду 25мм на стояке ХВС с отжигом (стояк кв.№44)</t>
  </si>
  <si>
    <t>герметизация примыканий силиконовым герметиком (стояк кв.№44)</t>
  </si>
  <si>
    <t>замена участка канализации Ду 50мм (подвал, стояк квартиры №1):</t>
  </si>
  <si>
    <t>установка переходной манжеты 50*73</t>
  </si>
  <si>
    <t>установка канализационного перехода на чугун Ду 50*75+манжета</t>
  </si>
  <si>
    <t>смена участка канализационной трубы Ду 50мм</t>
  </si>
  <si>
    <t>герметизация примыканий силиконовым герметиком (стояк кв.№1)</t>
  </si>
  <si>
    <t>устранение засора канализационного стояка Ду 50мм (стояк кв.№58)</t>
  </si>
  <si>
    <t>замена участка канализации Ду 50мм (кв.№45):</t>
  </si>
  <si>
    <t>смена манжеты переходной 50*73</t>
  </si>
  <si>
    <t>смена канализационного перехода на чугун Ду 50мм*75мм+манжета</t>
  </si>
  <si>
    <t>смена компенсационного патрубка Ду 50мм</t>
  </si>
  <si>
    <t>устранение засора канализционного выпуска Ду 100мм (2 подъезд)</t>
  </si>
  <si>
    <t>замена участка стояка ХВС в перекрытии (квартиры №№64,70,76):</t>
  </si>
  <si>
    <t>устройство трубы PPRC 20 (PN20)</t>
  </si>
  <si>
    <t>устройство трубы PPRC 32 (PN20)</t>
  </si>
  <si>
    <t xml:space="preserve">смена накатной  резьбы Ду 25 мм </t>
  </si>
  <si>
    <t xml:space="preserve">смена накатной  резьбы Ду 32 мм </t>
  </si>
  <si>
    <t>смена муфты разъемной  PPRC c BP 32*1"</t>
  </si>
  <si>
    <t>смена муфты разъемной  PPRC c BP 32*1 1/4"</t>
  </si>
  <si>
    <t>смена тройника   PPRC 32*20*32</t>
  </si>
  <si>
    <t>смена муфты   PPRC c НP 20*1/2"</t>
  </si>
  <si>
    <t>смена муфты   PPRC 32</t>
  </si>
  <si>
    <t>установка крана шарового Ду 15мм</t>
  </si>
  <si>
    <t>замена заглушки на стояке канализации Ду 100мм (1 подъезд)</t>
  </si>
  <si>
    <t>устранение засора канализационного стояка Ду 50мм (кв.85)</t>
  </si>
  <si>
    <t>устранение свища на п/сушителе кв. 99</t>
  </si>
  <si>
    <t xml:space="preserve"> 9.3</t>
  </si>
  <si>
    <t>Текущий ремонт систем конструкт.элементов) (непредвиденные работы</t>
  </si>
  <si>
    <t>рихтование элементов лестничного ограждения (1 подъезд) 20шт*L=0,7м</t>
  </si>
  <si>
    <t>замена элементов лестничного ограждения (1 подъезд) 3 шт*L=0,7м</t>
  </si>
  <si>
    <t>демонтаж, ремонт лючка мусоропровода с навариванием металличского листа 0,25*0,32м и монтажом лючка (1 подъезд, 6-7пп) СМЕТА</t>
  </si>
  <si>
    <t>смена остекления (1 подъезд,2-3 этажи)</t>
  </si>
  <si>
    <t xml:space="preserve">заделка проема из стеклоблоков </t>
  </si>
  <si>
    <t xml:space="preserve">Ремонт лестничной клетки 1 под. </t>
  </si>
  <si>
    <t xml:space="preserve">ремонт площадок квартирных 1 п </t>
  </si>
  <si>
    <t>очистка козырьков от снега над входом в подъезд (1,2пп)</t>
  </si>
  <si>
    <t>кошение газонов</t>
  </si>
  <si>
    <t>ремонт входной двери 2 подъезд с окраской</t>
  </si>
  <si>
    <t>ремонт кровли "Ризолин"</t>
  </si>
  <si>
    <t xml:space="preserve">Ремонт лестничной клетки 2 под. </t>
  </si>
  <si>
    <t xml:space="preserve">ремонт площадок квартирных 2 п </t>
  </si>
  <si>
    <t>ремонт межпанельных швов кв.31</t>
  </si>
  <si>
    <t>закрытие продухов и утепление URSA TERRA</t>
  </si>
  <si>
    <t>замена притворной планки тамбурной двери (2п)</t>
  </si>
  <si>
    <t>закрытие решетки перед дверью выхода на чердак (1,2подъезды)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</si>
  <si>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</si>
  <si>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</si>
  <si>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</si>
  <si>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с НДС :</t>
  </si>
  <si>
    <t xml:space="preserve">Итого начислено населению </t>
  </si>
  <si>
    <t xml:space="preserve">Итого оплачено населением </t>
  </si>
  <si>
    <t>Дополнительные средства на текущий ремонт</t>
  </si>
  <si>
    <t>Результат за 2021 год "+" - экономия "-" - перерасход</t>
  </si>
  <si>
    <t>Результат накоплением "+" - экономия "-" - перерасход</t>
  </si>
  <si>
    <t xml:space="preserve">Смета затрат на управление, содержание и текущий ремонт общедомового оборудования </t>
  </si>
  <si>
    <t>многоквартирного жилого дома по  ул. ЭНЕРГЕТИКОВ, 4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</si>
  <si>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</si>
  <si>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</si>
  <si>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</si>
  <si>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</si>
  <si>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</si>
  <si>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</si>
  <si>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</si>
  <si>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</si>
  <si>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</si>
  <si>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</si>
  <si>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</si>
  <si>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</si>
  <si>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</si>
  <si>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</si>
  <si>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</si>
  <si>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</si>
  <si>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</si>
  <si>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</si>
  <si>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</si>
  <si>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</si>
  <si>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</si>
  <si>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</si>
  <si>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</si>
  <si>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</si>
  <si>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</si>
  <si>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Поверка общедомовых приборов учета тепла</t>
  </si>
  <si>
    <t>Непредвиденные ремонтные работы</t>
  </si>
  <si>
    <t>15.</t>
  </si>
  <si>
    <t>Управленческие расходы</t>
  </si>
  <si>
    <t>Итого затрат:</t>
  </si>
  <si>
    <t>Рентабельность 3%</t>
  </si>
  <si>
    <t>Всего:</t>
  </si>
  <si>
    <t>Общая площадь дома</t>
  </si>
  <si>
    <t>Тариф на 1 м2 общей площади в месяц</t>
  </si>
  <si>
    <r>
      <t>установка канализационного отвода Ду 50*45</t>
    </r>
    <r>
      <rPr>
        <vertAlign val="superscript"/>
        <sz val="12"/>
        <rFont val="Arial"/>
        <family val="2"/>
        <charset val="204"/>
      </rPr>
      <t>0</t>
    </r>
  </si>
  <si>
    <r>
      <t>смена угольника PPRC 20/90</t>
    </r>
    <r>
      <rPr>
        <vertAlign val="superscript"/>
        <sz val="12"/>
        <rFont val="Arial"/>
        <family val="2"/>
        <charset val="204"/>
      </rPr>
      <t>0</t>
    </r>
  </si>
  <si>
    <t>Очистка пешеходных дорожек, отмостки  и проездов от наледи и льда шириной 0,5м</t>
  </si>
  <si>
    <t>Начислено по нежилым помещениям (без НДС)</t>
  </si>
  <si>
    <t>Оплата по нежилым помещениям (без НДС)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</si>
</sst>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u/>
      <sz val="12"/>
      <name val="Arial Cyr"/>
      <charset val="204"/>
    </font>
    <font>
      <b/>
      <i/>
      <sz val="12"/>
      <name val="Arial Cyr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2"/>
      <name val="Arial CYR"/>
    </font>
    <font>
      <sz val="11"/>
      <name val="Arial"/>
      <family val="2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2" fontId="2" fillId="0" borderId="7" xfId="2" applyNumberFormat="1" applyFont="1" applyFill="1" applyBorder="1" applyAlignment="1">
      <alignment wrapText="1"/>
    </xf>
    <xf numFmtId="0" fontId="8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2" fontId="8" fillId="0" borderId="7" xfId="0" applyNumberFormat="1" applyFont="1" applyFill="1" applyBorder="1" applyAlignment="1">
      <alignment vertical="center"/>
    </xf>
    <xf numFmtId="16" fontId="8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2" fontId="7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vertical="center" wrapText="1"/>
    </xf>
    <xf numFmtId="2" fontId="8" fillId="0" borderId="7" xfId="0" applyNumberFormat="1" applyFont="1" applyFill="1" applyBorder="1" applyAlignment="1">
      <alignment vertical="center" wrapText="1"/>
    </xf>
    <xf numFmtId="2" fontId="8" fillId="0" borderId="0" xfId="0" applyNumberFormat="1" applyFont="1" applyFill="1" applyAlignment="1">
      <alignment vertical="center" wrapText="1"/>
    </xf>
    <xf numFmtId="2" fontId="7" fillId="0" borderId="7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/>
    <xf numFmtId="2" fontId="7" fillId="0" borderId="7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2" fillId="0" borderId="7" xfId="1" applyFont="1" applyBorder="1" applyAlignment="1">
      <alignment horizontal="center" wrapText="1"/>
    </xf>
    <xf numFmtId="0" fontId="11" fillId="0" borderId="7" xfId="1" applyFont="1" applyBorder="1" applyAlignment="1">
      <alignment wrapText="1"/>
    </xf>
    <xf numFmtId="2" fontId="12" fillId="0" borderId="0" xfId="1" applyNumberFormat="1" applyFont="1"/>
    <xf numFmtId="0" fontId="12" fillId="0" borderId="0" xfId="0" applyFont="1" applyBorder="1" applyAlignment="1">
      <alignment vertical="center"/>
    </xf>
    <xf numFmtId="0" fontId="7" fillId="0" borderId="7" xfId="1" applyFont="1" applyBorder="1" applyAlignment="1">
      <alignment horizontal="center" wrapText="1"/>
    </xf>
    <xf numFmtId="2" fontId="7" fillId="0" borderId="7" xfId="2" applyNumberFormat="1" applyFont="1" applyFill="1" applyBorder="1" applyAlignment="1">
      <alignment wrapText="1"/>
    </xf>
    <xf numFmtId="0" fontId="13" fillId="0" borderId="0" xfId="1" applyFont="1"/>
    <xf numFmtId="0" fontId="7" fillId="0" borderId="7" xfId="1" applyFont="1" applyBorder="1" applyAlignment="1">
      <alignment wrapText="1"/>
    </xf>
    <xf numFmtId="2" fontId="2" fillId="0" borderId="7" xfId="2" applyNumberFormat="1" applyFont="1" applyBorder="1" applyAlignment="1">
      <alignment wrapText="1"/>
    </xf>
    <xf numFmtId="0" fontId="14" fillId="0" borderId="0" xfId="0" applyFont="1"/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7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7" xfId="0" applyFont="1" applyFill="1" applyBorder="1"/>
    <xf numFmtId="0" fontId="8" fillId="2" borderId="7" xfId="0" applyFont="1" applyFill="1" applyBorder="1" applyAlignment="1">
      <alignment vertical="center" wrapText="1"/>
    </xf>
    <xf numFmtId="2" fontId="8" fillId="2" borderId="7" xfId="0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283"/>
  <sheetViews>
    <sheetView tabSelected="1" topLeftCell="A193" workbookViewId="0">
      <selection activeCell="C215" sqref="C215"/>
    </sheetView>
  </sheetViews>
  <sheetFormatPr defaultColWidth="9.109375" defaultRowHeight="15"/>
  <cols>
    <col min="1" max="1" width="8.33203125" style="58" customWidth="1"/>
    <col min="2" max="2" width="72.88671875" style="57" customWidth="1"/>
    <col min="3" max="3" width="24.33203125" style="57" customWidth="1"/>
    <col min="4" max="4" width="13" style="57" customWidth="1"/>
    <col min="5" max="16384" width="9.109375" style="57"/>
  </cols>
  <sheetData>
    <row r="1" spans="1:2" s="2" customFormat="1" ht="15.6" hidden="1">
      <c r="A1" s="1" t="s">
        <v>0</v>
      </c>
      <c r="B1" s="1"/>
    </row>
    <row r="2" spans="1:2" s="2" customFormat="1" ht="15.6" hidden="1">
      <c r="A2" s="1" t="s">
        <v>1</v>
      </c>
      <c r="B2" s="1"/>
    </row>
    <row r="3" spans="1:2" s="2" customFormat="1" ht="15.6" hidden="1">
      <c r="A3" s="3" t="s">
        <v>2</v>
      </c>
      <c r="B3" s="3"/>
    </row>
    <row r="4" spans="1:2" s="2" customFormat="1" hidden="1">
      <c r="A4" s="4"/>
      <c r="B4" s="5"/>
    </row>
    <row r="5" spans="1:2" s="2" customFormat="1" hidden="1">
      <c r="A5" s="6"/>
      <c r="B5" s="7"/>
    </row>
    <row r="6" spans="1:2" s="2" customFormat="1" hidden="1">
      <c r="A6" s="6"/>
      <c r="B6" s="7"/>
    </row>
    <row r="7" spans="1:2" s="2" customFormat="1" hidden="1">
      <c r="A7" s="6"/>
      <c r="B7" s="7"/>
    </row>
    <row r="8" spans="1:2" s="2" customFormat="1" hidden="1">
      <c r="A8" s="8"/>
      <c r="B8" s="9"/>
    </row>
    <row r="9" spans="1:2" s="2" customFormat="1" ht="15.6" hidden="1">
      <c r="A9" s="10">
        <v>1</v>
      </c>
      <c r="B9" s="10">
        <f>A9+1</f>
        <v>2</v>
      </c>
    </row>
    <row r="10" spans="1:2" s="2" customFormat="1" ht="15.6" hidden="1">
      <c r="A10" s="10"/>
      <c r="B10" s="11" t="s">
        <v>3</v>
      </c>
    </row>
    <row r="11" spans="1:2" s="2" customFormat="1" hidden="1">
      <c r="A11" s="12" t="s">
        <v>4</v>
      </c>
      <c r="B11" s="13" t="s">
        <v>5</v>
      </c>
    </row>
    <row r="12" spans="1:2" s="2" customFormat="1" hidden="1">
      <c r="A12" s="12" t="s">
        <v>6</v>
      </c>
      <c r="B12" s="13" t="s">
        <v>7</v>
      </c>
    </row>
    <row r="13" spans="1:2" s="2" customFormat="1" ht="15.6" hidden="1">
      <c r="A13" s="10" t="s">
        <v>8</v>
      </c>
      <c r="B13" s="14" t="s">
        <v>9</v>
      </c>
    </row>
    <row r="14" spans="1:2" s="2" customFormat="1" hidden="1">
      <c r="A14" s="12" t="s">
        <v>10</v>
      </c>
      <c r="B14" s="13" t="s">
        <v>11</v>
      </c>
    </row>
    <row r="15" spans="1:2" s="2" customFormat="1" hidden="1">
      <c r="A15" s="12" t="s">
        <v>12</v>
      </c>
      <c r="B15" s="13" t="s">
        <v>13</v>
      </c>
    </row>
    <row r="16" spans="1:2" s="2" customFormat="1" hidden="1">
      <c r="A16" s="12"/>
      <c r="B16" s="13" t="s">
        <v>14</v>
      </c>
    </row>
    <row r="17" spans="1:2" s="2" customFormat="1" hidden="1">
      <c r="A17" s="12"/>
      <c r="B17" s="13" t="s">
        <v>15</v>
      </c>
    </row>
    <row r="18" spans="1:2" s="2" customFormat="1" hidden="1">
      <c r="A18" s="12" t="s">
        <v>16</v>
      </c>
      <c r="B18" s="13" t="s">
        <v>17</v>
      </c>
    </row>
    <row r="19" spans="1:2" s="2" customFormat="1" hidden="1">
      <c r="A19" s="12"/>
      <c r="B19" s="13" t="s">
        <v>18</v>
      </c>
    </row>
    <row r="20" spans="1:2" s="2" customFormat="1" hidden="1">
      <c r="A20" s="12" t="s">
        <v>19</v>
      </c>
      <c r="B20" s="13" t="s">
        <v>20</v>
      </c>
    </row>
    <row r="21" spans="1:2" s="2" customFormat="1" hidden="1">
      <c r="A21" s="12"/>
      <c r="B21" s="13" t="s">
        <v>21</v>
      </c>
    </row>
    <row r="22" spans="1:2" s="2" customFormat="1" hidden="1">
      <c r="A22" s="12"/>
      <c r="B22" s="13" t="s">
        <v>22</v>
      </c>
    </row>
    <row r="23" spans="1:2" s="2" customFormat="1" hidden="1">
      <c r="A23" s="12" t="s">
        <v>23</v>
      </c>
      <c r="B23" s="13" t="s">
        <v>24</v>
      </c>
    </row>
    <row r="24" spans="1:2" s="2" customFormat="1" hidden="1">
      <c r="A24" s="12" t="s">
        <v>25</v>
      </c>
      <c r="B24" s="13" t="s">
        <v>26</v>
      </c>
    </row>
    <row r="25" spans="1:2" s="2" customFormat="1" hidden="1">
      <c r="A25" s="12" t="s">
        <v>27</v>
      </c>
      <c r="B25" s="13" t="s">
        <v>28</v>
      </c>
    </row>
    <row r="26" spans="1:2" s="2" customFormat="1" hidden="1">
      <c r="A26" s="12" t="s">
        <v>29</v>
      </c>
      <c r="B26" s="15" t="s">
        <v>30</v>
      </c>
    </row>
    <row r="27" spans="1:2" s="2" customFormat="1" hidden="1">
      <c r="A27" s="12"/>
      <c r="B27" s="15" t="s">
        <v>31</v>
      </c>
    </row>
    <row r="28" spans="1:2" s="2" customFormat="1" hidden="1">
      <c r="A28" s="12"/>
      <c r="B28" s="15" t="s">
        <v>32</v>
      </c>
    </row>
    <row r="29" spans="1:2" s="2" customFormat="1" hidden="1">
      <c r="A29" s="12"/>
      <c r="B29" s="15" t="s">
        <v>33</v>
      </c>
    </row>
    <row r="30" spans="1:2" s="2" customFormat="1" hidden="1">
      <c r="A30" s="12"/>
      <c r="B30" s="15" t="s">
        <v>34</v>
      </c>
    </row>
    <row r="31" spans="1:2" s="2" customFormat="1" ht="30" hidden="1">
      <c r="A31" s="12" t="s">
        <v>35</v>
      </c>
      <c r="B31" s="15" t="s">
        <v>36</v>
      </c>
    </row>
    <row r="32" spans="1:2" s="2" customFormat="1" hidden="1">
      <c r="A32" s="12" t="s">
        <v>37</v>
      </c>
      <c r="B32" s="15" t="s">
        <v>38</v>
      </c>
    </row>
    <row r="33" spans="1:3" s="2" customFormat="1" hidden="1">
      <c r="A33" s="12"/>
      <c r="B33" s="15" t="s">
        <v>39</v>
      </c>
    </row>
    <row r="34" spans="1:3" s="2" customFormat="1" hidden="1">
      <c r="A34" s="12"/>
      <c r="B34" s="15" t="s">
        <v>40</v>
      </c>
    </row>
    <row r="35" spans="1:3" s="2" customFormat="1" hidden="1">
      <c r="A35" s="12" t="s">
        <v>41</v>
      </c>
      <c r="B35" s="15" t="s">
        <v>42</v>
      </c>
    </row>
    <row r="36" spans="1:3" s="2" customFormat="1" hidden="1">
      <c r="A36" s="16"/>
      <c r="B36" s="17"/>
    </row>
    <row r="37" spans="1:3" s="19" customFormat="1" ht="15.6">
      <c r="A37" s="72" t="s">
        <v>43</v>
      </c>
      <c r="B37" s="72"/>
      <c r="C37" s="18"/>
    </row>
    <row r="38" spans="1:3" s="19" customFormat="1" ht="15.6">
      <c r="A38" s="72" t="s">
        <v>44</v>
      </c>
      <c r="B38" s="72"/>
      <c r="C38" s="18"/>
    </row>
    <row r="39" spans="1:3" s="19" customFormat="1" ht="15.6">
      <c r="A39" s="72" t="s">
        <v>45</v>
      </c>
      <c r="B39" s="72"/>
      <c r="C39" s="18"/>
    </row>
    <row r="40" spans="1:3" s="19" customFormat="1" ht="15.6">
      <c r="A40" s="20"/>
      <c r="B40" s="20"/>
      <c r="C40" s="18"/>
    </row>
    <row r="41" spans="1:3" s="24" customFormat="1" ht="15.6">
      <c r="A41" s="21"/>
      <c r="B41" s="22" t="s">
        <v>46</v>
      </c>
      <c r="C41" s="23">
        <v>514806.78984999965</v>
      </c>
    </row>
    <row r="42" spans="1:3" s="24" customFormat="1" ht="15.6">
      <c r="A42" s="25"/>
      <c r="B42" s="26" t="s">
        <v>47</v>
      </c>
      <c r="C42" s="27"/>
    </row>
    <row r="43" spans="1:3" s="24" customFormat="1" ht="30">
      <c r="A43" s="25" t="s">
        <v>48</v>
      </c>
      <c r="B43" s="28" t="s">
        <v>49</v>
      </c>
      <c r="C43" s="29">
        <v>35088.611999999994</v>
      </c>
    </row>
    <row r="44" spans="1:3" s="24" customFormat="1" ht="30">
      <c r="A44" s="25"/>
      <c r="B44" s="28" t="s">
        <v>50</v>
      </c>
      <c r="C44" s="29">
        <v>53573.75999999998</v>
      </c>
    </row>
    <row r="45" spans="1:3" s="24" customFormat="1">
      <c r="A45" s="25" t="s">
        <v>51</v>
      </c>
      <c r="B45" s="28" t="s">
        <v>52</v>
      </c>
      <c r="C45" s="29">
        <v>22211.111999999997</v>
      </c>
    </row>
    <row r="46" spans="1:3" s="24" customFormat="1">
      <c r="A46" s="25"/>
      <c r="B46" s="28" t="s">
        <v>53</v>
      </c>
      <c r="C46" s="29">
        <v>62779.392000000014</v>
      </c>
    </row>
    <row r="47" spans="1:3" s="24" customFormat="1">
      <c r="A47" s="25" t="s">
        <v>54</v>
      </c>
      <c r="B47" s="28" t="s">
        <v>55</v>
      </c>
      <c r="C47" s="29">
        <v>2509.9900000000002</v>
      </c>
    </row>
    <row r="48" spans="1:3" s="24" customFormat="1">
      <c r="A48" s="30" t="s">
        <v>56</v>
      </c>
      <c r="B48" s="28" t="s">
        <v>57</v>
      </c>
      <c r="C48" s="29">
        <v>159600</v>
      </c>
    </row>
    <row r="49" spans="1:3" s="24" customFormat="1">
      <c r="A49" s="30"/>
      <c r="B49" s="28" t="s">
        <v>58</v>
      </c>
      <c r="C49" s="29">
        <v>9900</v>
      </c>
    </row>
    <row r="50" spans="1:3" s="24" customFormat="1" ht="15.6">
      <c r="A50" s="25"/>
      <c r="B50" s="31" t="s">
        <v>59</v>
      </c>
      <c r="C50" s="32">
        <f>SUM(C43:C49)</f>
        <v>345662.86599999998</v>
      </c>
    </row>
    <row r="51" spans="1:3" s="24" customFormat="1" ht="15.6">
      <c r="A51" s="25"/>
      <c r="B51" s="33" t="s">
        <v>60</v>
      </c>
      <c r="C51" s="27"/>
    </row>
    <row r="52" spans="1:3" s="24" customFormat="1">
      <c r="A52" s="25" t="s">
        <v>61</v>
      </c>
      <c r="B52" s="28" t="s">
        <v>62</v>
      </c>
      <c r="C52" s="29">
        <v>8219.52</v>
      </c>
    </row>
    <row r="53" spans="1:3" s="24" customFormat="1">
      <c r="A53" s="25" t="s">
        <v>63</v>
      </c>
      <c r="B53" s="28" t="s">
        <v>64</v>
      </c>
      <c r="C53" s="29">
        <v>6310.4579999999987</v>
      </c>
    </row>
    <row r="54" spans="1:3" s="24" customFormat="1">
      <c r="A54" s="25" t="s">
        <v>65</v>
      </c>
      <c r="B54" s="28" t="s">
        <v>66</v>
      </c>
      <c r="C54" s="29">
        <v>22615.124400000004</v>
      </c>
    </row>
    <row r="55" spans="1:3" s="24" customFormat="1">
      <c r="A55" s="25" t="s">
        <v>67</v>
      </c>
      <c r="B55" s="28" t="s">
        <v>68</v>
      </c>
      <c r="C55" s="29">
        <v>578.48</v>
      </c>
    </row>
    <row r="56" spans="1:3" s="24" customFormat="1">
      <c r="A56" s="25" t="s">
        <v>69</v>
      </c>
      <c r="B56" s="28" t="s">
        <v>70</v>
      </c>
      <c r="C56" s="29">
        <v>636.79999999999995</v>
      </c>
    </row>
    <row r="57" spans="1:3" s="24" customFormat="1">
      <c r="A57" s="25" t="s">
        <v>71</v>
      </c>
      <c r="B57" s="28" t="s">
        <v>72</v>
      </c>
      <c r="C57" s="29">
        <v>243.7</v>
      </c>
    </row>
    <row r="58" spans="1:3" s="24" customFormat="1" ht="15.6">
      <c r="A58" s="25"/>
      <c r="B58" s="31" t="s">
        <v>73</v>
      </c>
      <c r="C58" s="32">
        <f>SUM(C52:C57)</f>
        <v>38604.082400000007</v>
      </c>
    </row>
    <row r="59" spans="1:3" s="24" customFormat="1" ht="15.6">
      <c r="A59" s="25"/>
      <c r="B59" s="26" t="s">
        <v>74</v>
      </c>
      <c r="C59" s="27"/>
    </row>
    <row r="60" spans="1:3" s="24" customFormat="1">
      <c r="A60" s="25" t="s">
        <v>61</v>
      </c>
      <c r="B60" s="28" t="s">
        <v>75</v>
      </c>
      <c r="C60" s="29">
        <v>10635.029999999999</v>
      </c>
    </row>
    <row r="61" spans="1:3" s="24" customFormat="1">
      <c r="A61" s="30" t="s">
        <v>63</v>
      </c>
      <c r="B61" s="28" t="s">
        <v>76</v>
      </c>
      <c r="C61" s="29">
        <v>11179.35</v>
      </c>
    </row>
    <row r="62" spans="1:3" s="24" customFormat="1">
      <c r="A62" s="30" t="s">
        <v>77</v>
      </c>
      <c r="B62" s="28" t="s">
        <v>78</v>
      </c>
      <c r="C62" s="29">
        <v>2585.7000000000003</v>
      </c>
    </row>
    <row r="63" spans="1:3" s="24" customFormat="1">
      <c r="A63" s="30" t="s">
        <v>79</v>
      </c>
      <c r="B63" s="28" t="s">
        <v>80</v>
      </c>
      <c r="C63" s="29">
        <v>2212.84</v>
      </c>
    </row>
    <row r="64" spans="1:3" s="24" customFormat="1">
      <c r="A64" s="30"/>
      <c r="B64" s="28" t="s">
        <v>81</v>
      </c>
      <c r="C64" s="29">
        <v>21112.377</v>
      </c>
    </row>
    <row r="65" spans="1:3" s="24" customFormat="1">
      <c r="A65" s="30"/>
      <c r="B65" s="28" t="s">
        <v>82</v>
      </c>
      <c r="C65" s="29">
        <v>28102.320000000007</v>
      </c>
    </row>
    <row r="66" spans="1:3" s="24" customFormat="1" ht="30">
      <c r="A66" s="25" t="s">
        <v>83</v>
      </c>
      <c r="B66" s="28" t="s">
        <v>84</v>
      </c>
      <c r="C66" s="29">
        <v>2848.3339999999998</v>
      </c>
    </row>
    <row r="67" spans="1:3" s="24" customFormat="1" ht="30">
      <c r="A67" s="25" t="s">
        <v>71</v>
      </c>
      <c r="B67" s="28" t="s">
        <v>85</v>
      </c>
      <c r="C67" s="29">
        <v>345.8</v>
      </c>
    </row>
    <row r="68" spans="1:3" s="24" customFormat="1" ht="30">
      <c r="A68" s="25" t="s">
        <v>86</v>
      </c>
      <c r="B68" s="28" t="s">
        <v>282</v>
      </c>
      <c r="C68" s="29">
        <v>8181.3269999999984</v>
      </c>
    </row>
    <row r="69" spans="1:3" s="24" customFormat="1">
      <c r="A69" s="25" t="s">
        <v>87</v>
      </c>
      <c r="B69" s="28" t="s">
        <v>88</v>
      </c>
      <c r="C69" s="29">
        <v>2413.3199999999997</v>
      </c>
    </row>
    <row r="70" spans="1:3" s="24" customFormat="1" ht="15.6">
      <c r="A70" s="25"/>
      <c r="B70" s="31" t="s">
        <v>89</v>
      </c>
      <c r="C70" s="32">
        <f>SUM(C60:C69)</f>
        <v>89616.398000000016</v>
      </c>
    </row>
    <row r="71" spans="1:3" s="24" customFormat="1" ht="15.6">
      <c r="A71" s="25"/>
      <c r="B71" s="26" t="s">
        <v>90</v>
      </c>
      <c r="C71" s="27"/>
    </row>
    <row r="72" spans="1:3" s="24" customFormat="1" ht="30">
      <c r="A72" s="25" t="s">
        <v>91</v>
      </c>
      <c r="B72" s="28" t="s">
        <v>92</v>
      </c>
      <c r="C72" s="27"/>
    </row>
    <row r="73" spans="1:3" s="24" customFormat="1" ht="15.75" customHeight="1">
      <c r="A73" s="25"/>
      <c r="B73" s="28" t="s">
        <v>93</v>
      </c>
      <c r="C73" s="27">
        <v>72696.23000000001</v>
      </c>
    </row>
    <row r="74" spans="1:3" s="24" customFormat="1" ht="16.5" customHeight="1">
      <c r="A74" s="25"/>
      <c r="B74" s="28" t="s">
        <v>94</v>
      </c>
      <c r="C74" s="27">
        <v>45749.62</v>
      </c>
    </row>
    <row r="75" spans="1:3" s="24" customFormat="1" ht="16.5" customHeight="1">
      <c r="A75" s="25"/>
      <c r="B75" s="28" t="s">
        <v>95</v>
      </c>
      <c r="C75" s="27">
        <v>1683.86</v>
      </c>
    </row>
    <row r="76" spans="1:3" s="24" customFormat="1" ht="17.25" customHeight="1">
      <c r="A76" s="25"/>
      <c r="B76" s="28" t="s">
        <v>96</v>
      </c>
      <c r="C76" s="27">
        <v>24201.920000000002</v>
      </c>
    </row>
    <row r="77" spans="1:3" s="24" customFormat="1" ht="15.75" customHeight="1">
      <c r="A77" s="25"/>
      <c r="B77" s="28" t="s">
        <v>97</v>
      </c>
      <c r="C77" s="27">
        <v>10903.68</v>
      </c>
    </row>
    <row r="78" spans="1:3" s="24" customFormat="1">
      <c r="A78" s="25" t="s">
        <v>98</v>
      </c>
      <c r="B78" s="28" t="s">
        <v>99</v>
      </c>
      <c r="C78" s="27">
        <v>1818.0400000000002</v>
      </c>
    </row>
    <row r="79" spans="1:3" s="24" customFormat="1" ht="15.6">
      <c r="A79" s="25"/>
      <c r="B79" s="31" t="s">
        <v>89</v>
      </c>
      <c r="C79" s="34">
        <f>SUM(C73:C78)</f>
        <v>157053.35</v>
      </c>
    </row>
    <row r="80" spans="1:3" s="24" customFormat="1" ht="15.6">
      <c r="A80" s="25"/>
      <c r="B80" s="26" t="s">
        <v>100</v>
      </c>
      <c r="C80" s="27"/>
    </row>
    <row r="81" spans="1:3" s="24" customFormat="1" ht="45">
      <c r="A81" s="25" t="s">
        <v>101</v>
      </c>
      <c r="B81" s="28" t="s">
        <v>102</v>
      </c>
      <c r="C81" s="29">
        <v>10235.292000000001</v>
      </c>
    </row>
    <row r="82" spans="1:3" s="24" customFormat="1" ht="30">
      <c r="A82" s="25" t="s">
        <v>103</v>
      </c>
      <c r="B82" s="28" t="s">
        <v>104</v>
      </c>
      <c r="C82" s="29">
        <v>30705.876000000004</v>
      </c>
    </row>
    <row r="83" spans="1:3" s="24" customFormat="1" ht="45">
      <c r="A83" s="25" t="s">
        <v>105</v>
      </c>
      <c r="B83" s="28" t="s">
        <v>106</v>
      </c>
      <c r="C83" s="29">
        <v>30705.876000000004</v>
      </c>
    </row>
    <row r="84" spans="1:3" s="24" customFormat="1">
      <c r="A84" s="25" t="s">
        <v>107</v>
      </c>
      <c r="B84" s="28" t="s">
        <v>108</v>
      </c>
      <c r="C84" s="29">
        <v>2166</v>
      </c>
    </row>
    <row r="85" spans="1:3" s="24" customFormat="1" ht="30">
      <c r="A85" s="25" t="s">
        <v>109</v>
      </c>
      <c r="B85" s="28" t="s">
        <v>110</v>
      </c>
      <c r="C85" s="29">
        <v>25889.268</v>
      </c>
    </row>
    <row r="86" spans="1:3" s="24" customFormat="1" ht="15.6">
      <c r="A86" s="25"/>
      <c r="B86" s="31" t="s">
        <v>111</v>
      </c>
      <c r="C86" s="32">
        <f>SUM(C81:C85)</f>
        <v>99702.312000000005</v>
      </c>
    </row>
    <row r="87" spans="1:3" s="24" customFormat="1" ht="31.2">
      <c r="A87" s="35" t="s">
        <v>112</v>
      </c>
      <c r="B87" s="31" t="s">
        <v>113</v>
      </c>
      <c r="C87" s="29">
        <v>57197.219999999994</v>
      </c>
    </row>
    <row r="88" spans="1:3" s="24" customFormat="1" ht="15.6">
      <c r="A88" s="35" t="s">
        <v>114</v>
      </c>
      <c r="B88" s="31" t="s">
        <v>115</v>
      </c>
      <c r="C88" s="29">
        <v>16256.052000000001</v>
      </c>
    </row>
    <row r="89" spans="1:3" s="24" customFormat="1" ht="15.6">
      <c r="A89" s="35"/>
      <c r="B89" s="31" t="s">
        <v>116</v>
      </c>
      <c r="C89" s="32">
        <f>SUM(C87:C88)</f>
        <v>73453.271999999997</v>
      </c>
    </row>
    <row r="90" spans="1:3" s="24" customFormat="1" ht="15.6">
      <c r="A90" s="35" t="s">
        <v>117</v>
      </c>
      <c r="B90" s="31" t="s">
        <v>118</v>
      </c>
      <c r="C90" s="32">
        <v>1230.4879999999998</v>
      </c>
    </row>
    <row r="91" spans="1:3" s="24" customFormat="1" ht="15.6">
      <c r="A91" s="35" t="s">
        <v>119</v>
      </c>
      <c r="B91" s="31" t="s">
        <v>120</v>
      </c>
      <c r="C91" s="32">
        <v>2375.1279999999997</v>
      </c>
    </row>
    <row r="92" spans="1:3" s="24" customFormat="1" ht="15.6">
      <c r="A92" s="35"/>
      <c r="B92" s="22" t="s">
        <v>121</v>
      </c>
      <c r="C92" s="27"/>
    </row>
    <row r="93" spans="1:3" s="24" customFormat="1">
      <c r="A93" s="25" t="s">
        <v>122</v>
      </c>
      <c r="B93" s="28" t="s">
        <v>123</v>
      </c>
      <c r="C93" s="29">
        <v>4498.2</v>
      </c>
    </row>
    <row r="94" spans="1:3" s="24" customFormat="1">
      <c r="A94" s="25" t="s">
        <v>124</v>
      </c>
      <c r="B94" s="28" t="s">
        <v>125</v>
      </c>
      <c r="C94" s="29">
        <v>3390</v>
      </c>
    </row>
    <row r="95" spans="1:3" s="24" customFormat="1" ht="45">
      <c r="A95" s="25"/>
      <c r="B95" s="28" t="s">
        <v>126</v>
      </c>
      <c r="C95" s="29">
        <v>3300.6000000000008</v>
      </c>
    </row>
    <row r="96" spans="1:3" s="24" customFormat="1" ht="45">
      <c r="A96" s="25"/>
      <c r="B96" s="28" t="s">
        <v>127</v>
      </c>
      <c r="C96" s="29">
        <v>3300.6000000000008</v>
      </c>
    </row>
    <row r="97" spans="1:3" s="24" customFormat="1" ht="45">
      <c r="A97" s="25"/>
      <c r="B97" s="28" t="s">
        <v>128</v>
      </c>
      <c r="C97" s="29">
        <v>6601.2000000000016</v>
      </c>
    </row>
    <row r="98" spans="1:3" s="24" customFormat="1" ht="15.6">
      <c r="A98" s="25"/>
      <c r="B98" s="31" t="s">
        <v>129</v>
      </c>
      <c r="C98" s="32">
        <f>SUM(C93:C97)</f>
        <v>21090.600000000002</v>
      </c>
    </row>
    <row r="99" spans="1:3" s="39" customFormat="1" ht="15.6">
      <c r="A99" s="36"/>
      <c r="B99" s="37" t="s">
        <v>130</v>
      </c>
      <c r="C99" s="38"/>
    </row>
    <row r="100" spans="1:3" s="39" customFormat="1" ht="31.2">
      <c r="A100" s="36" t="s">
        <v>131</v>
      </c>
      <c r="B100" s="40" t="s">
        <v>132</v>
      </c>
      <c r="C100" s="38"/>
    </row>
    <row r="101" spans="1:3" s="39" customFormat="1" ht="30">
      <c r="A101" s="38"/>
      <c r="B101" s="38" t="s">
        <v>133</v>
      </c>
      <c r="C101" s="38">
        <v>827.76</v>
      </c>
    </row>
    <row r="102" spans="1:3" s="39" customFormat="1">
      <c r="A102" s="38"/>
      <c r="B102" s="38" t="s">
        <v>134</v>
      </c>
      <c r="C102" s="38">
        <v>0</v>
      </c>
    </row>
    <row r="103" spans="1:3" s="39" customFormat="1">
      <c r="A103" s="36" t="s">
        <v>135</v>
      </c>
      <c r="B103" s="38" t="s">
        <v>136</v>
      </c>
      <c r="C103" s="38">
        <v>4894.05</v>
      </c>
    </row>
    <row r="104" spans="1:3" s="39" customFormat="1">
      <c r="A104" s="36" t="s">
        <v>137</v>
      </c>
      <c r="B104" s="38" t="s">
        <v>138</v>
      </c>
      <c r="C104" s="38">
        <v>3076.26</v>
      </c>
    </row>
    <row r="105" spans="1:3" s="39" customFormat="1" ht="30">
      <c r="A105" s="38"/>
      <c r="B105" s="38" t="s">
        <v>139</v>
      </c>
      <c r="C105" s="38">
        <v>370.31</v>
      </c>
    </row>
    <row r="106" spans="1:3" s="39" customFormat="1" ht="30">
      <c r="A106" s="28"/>
      <c r="B106" s="28" t="s">
        <v>140</v>
      </c>
      <c r="C106" s="38">
        <v>1009.5999999999999</v>
      </c>
    </row>
    <row r="107" spans="1:3" s="39" customFormat="1">
      <c r="A107" s="28"/>
      <c r="B107" s="38" t="s">
        <v>141</v>
      </c>
      <c r="C107" s="38">
        <v>356.25</v>
      </c>
    </row>
    <row r="108" spans="1:3" s="39" customFormat="1" ht="31.2">
      <c r="A108" s="41"/>
      <c r="B108" s="31" t="s">
        <v>142</v>
      </c>
      <c r="C108" s="38"/>
    </row>
    <row r="109" spans="1:3" s="39" customFormat="1">
      <c r="A109" s="41" t="s">
        <v>135</v>
      </c>
      <c r="B109" s="28" t="s">
        <v>143</v>
      </c>
      <c r="C109" s="38">
        <v>862.75</v>
      </c>
    </row>
    <row r="110" spans="1:3" s="39" customFormat="1">
      <c r="A110" s="41" t="s">
        <v>137</v>
      </c>
      <c r="B110" s="28" t="s">
        <v>144</v>
      </c>
      <c r="C110" s="38">
        <v>358.19</v>
      </c>
    </row>
    <row r="111" spans="1:3" s="39" customFormat="1">
      <c r="A111" s="41" t="s">
        <v>145</v>
      </c>
      <c r="B111" s="28" t="s">
        <v>146</v>
      </c>
      <c r="C111" s="38">
        <v>1849.1999999999998</v>
      </c>
    </row>
    <row r="112" spans="1:3" s="39" customFormat="1">
      <c r="A112" s="41" t="s">
        <v>10</v>
      </c>
      <c r="B112" s="28" t="s">
        <v>147</v>
      </c>
      <c r="C112" s="38">
        <v>811.13759999999991</v>
      </c>
    </row>
    <row r="113" spans="1:3" s="39" customFormat="1" ht="15.6">
      <c r="A113" s="41"/>
      <c r="B113" s="31" t="s">
        <v>148</v>
      </c>
      <c r="C113" s="38"/>
    </row>
    <row r="114" spans="1:3" s="39" customFormat="1">
      <c r="A114" s="41" t="s">
        <v>135</v>
      </c>
      <c r="B114" s="28" t="s">
        <v>149</v>
      </c>
      <c r="C114" s="38">
        <v>1118.6400000000001</v>
      </c>
    </row>
    <row r="115" spans="1:3" s="39" customFormat="1">
      <c r="A115" s="41" t="s">
        <v>137</v>
      </c>
      <c r="B115" s="28" t="s">
        <v>150</v>
      </c>
      <c r="C115" s="38">
        <v>2237.2800000000002</v>
      </c>
    </row>
    <row r="116" spans="1:3" s="39" customFormat="1">
      <c r="A116" s="41"/>
      <c r="B116" s="28" t="s">
        <v>151</v>
      </c>
      <c r="C116" s="38">
        <v>0</v>
      </c>
    </row>
    <row r="117" spans="1:3" s="39" customFormat="1" ht="30">
      <c r="A117" s="41"/>
      <c r="B117" s="28" t="s">
        <v>152</v>
      </c>
      <c r="C117" s="38">
        <v>0</v>
      </c>
    </row>
    <row r="118" spans="1:3" s="39" customFormat="1">
      <c r="A118" s="41"/>
      <c r="B118" s="28" t="s">
        <v>153</v>
      </c>
      <c r="C118" s="38">
        <v>277.38</v>
      </c>
    </row>
    <row r="119" spans="1:3" s="39" customFormat="1">
      <c r="A119" s="41"/>
      <c r="B119" s="28" t="s">
        <v>154</v>
      </c>
      <c r="C119" s="38">
        <v>1086.72</v>
      </c>
    </row>
    <row r="120" spans="1:3" s="39" customFormat="1">
      <c r="A120" s="41"/>
      <c r="B120" s="28" t="s">
        <v>155</v>
      </c>
      <c r="C120" s="38">
        <v>2593.04</v>
      </c>
    </row>
    <row r="121" spans="1:3" s="39" customFormat="1">
      <c r="A121" s="41"/>
      <c r="B121" s="38" t="s">
        <v>156</v>
      </c>
      <c r="C121" s="38">
        <v>370.31</v>
      </c>
    </row>
    <row r="122" spans="1:3" s="39" customFormat="1" ht="31.2">
      <c r="A122" s="36" t="s">
        <v>157</v>
      </c>
      <c r="B122" s="40" t="s">
        <v>158</v>
      </c>
      <c r="C122" s="38"/>
    </row>
    <row r="123" spans="1:3" s="39" customFormat="1" ht="15.6">
      <c r="A123" s="38"/>
      <c r="B123" s="40" t="s">
        <v>159</v>
      </c>
      <c r="C123" s="38"/>
    </row>
    <row r="124" spans="1:3" s="39" customFormat="1">
      <c r="A124" s="36" t="s">
        <v>135</v>
      </c>
      <c r="B124" s="38" t="s">
        <v>160</v>
      </c>
      <c r="C124" s="38">
        <v>2441.5500000000002</v>
      </c>
    </row>
    <row r="125" spans="1:3" s="39" customFormat="1">
      <c r="A125" s="36" t="s">
        <v>137</v>
      </c>
      <c r="B125" s="38" t="s">
        <v>161</v>
      </c>
      <c r="C125" s="38">
        <v>1326.96</v>
      </c>
    </row>
    <row r="126" spans="1:3" s="39" customFormat="1">
      <c r="A126" s="38"/>
      <c r="B126" s="38" t="s">
        <v>162</v>
      </c>
      <c r="C126" s="38">
        <v>918.01</v>
      </c>
    </row>
    <row r="127" spans="1:3" s="39" customFormat="1">
      <c r="A127" s="38"/>
      <c r="B127" s="38" t="s">
        <v>163</v>
      </c>
      <c r="C127" s="38">
        <v>20.225999999999999</v>
      </c>
    </row>
    <row r="128" spans="1:3" s="39" customFormat="1" ht="30">
      <c r="A128" s="38"/>
      <c r="B128" s="38" t="s">
        <v>164</v>
      </c>
      <c r="C128" s="38">
        <v>1899.88</v>
      </c>
    </row>
    <row r="129" spans="1:3" s="39" customFormat="1" ht="30">
      <c r="A129" s="38"/>
      <c r="B129" s="38" t="s">
        <v>165</v>
      </c>
      <c r="C129" s="38">
        <v>1899.88</v>
      </c>
    </row>
    <row r="130" spans="1:3" s="39" customFormat="1" ht="12.9" customHeight="1">
      <c r="A130" s="38"/>
      <c r="B130" s="38" t="s">
        <v>166</v>
      </c>
      <c r="C130" s="38">
        <v>663.48</v>
      </c>
    </row>
    <row r="131" spans="1:3" s="39" customFormat="1" ht="30">
      <c r="A131" s="38"/>
      <c r="B131" s="38" t="s">
        <v>167</v>
      </c>
      <c r="C131" s="38">
        <v>2256.48</v>
      </c>
    </row>
    <row r="132" spans="1:3" s="39" customFormat="1" ht="34.5" customHeight="1">
      <c r="A132" s="38"/>
      <c r="B132" s="40" t="s">
        <v>168</v>
      </c>
      <c r="C132" s="38"/>
    </row>
    <row r="133" spans="1:3" s="39" customFormat="1" ht="12.9" customHeight="1">
      <c r="A133" s="36" t="s">
        <v>135</v>
      </c>
      <c r="B133" s="38" t="s">
        <v>169</v>
      </c>
      <c r="C133" s="38">
        <v>918.01</v>
      </c>
    </row>
    <row r="134" spans="1:3" s="39" customFormat="1" ht="12.9" customHeight="1">
      <c r="A134" s="36" t="s">
        <v>137</v>
      </c>
      <c r="B134" s="38" t="s">
        <v>170</v>
      </c>
      <c r="C134" s="38">
        <v>215.96</v>
      </c>
    </row>
    <row r="135" spans="1:3" s="39" customFormat="1">
      <c r="A135" s="36" t="s">
        <v>145</v>
      </c>
      <c r="B135" s="38" t="s">
        <v>171</v>
      </c>
      <c r="C135" s="38">
        <v>283.77999999999997</v>
      </c>
    </row>
    <row r="136" spans="1:3" s="39" customFormat="1" ht="12.9" customHeight="1">
      <c r="A136" s="36" t="s">
        <v>10</v>
      </c>
      <c r="B136" s="38" t="s">
        <v>172</v>
      </c>
      <c r="C136" s="38">
        <v>70.400000000000006</v>
      </c>
    </row>
    <row r="137" spans="1:3" s="39" customFormat="1" ht="12.9" customHeight="1">
      <c r="A137" s="36" t="s">
        <v>12</v>
      </c>
      <c r="B137" s="38" t="s">
        <v>173</v>
      </c>
      <c r="C137" s="38">
        <v>80.903999999999996</v>
      </c>
    </row>
    <row r="138" spans="1:3" s="39" customFormat="1" ht="12.9" customHeight="1">
      <c r="A138" s="36" t="s">
        <v>16</v>
      </c>
      <c r="B138" s="38" t="s">
        <v>161</v>
      </c>
      <c r="C138" s="38">
        <v>331.74</v>
      </c>
    </row>
    <row r="139" spans="1:3" s="39" customFormat="1">
      <c r="A139" s="38"/>
      <c r="B139" s="38" t="s">
        <v>174</v>
      </c>
      <c r="C139" s="38">
        <v>918.01</v>
      </c>
    </row>
    <row r="140" spans="1:3" s="39" customFormat="1" ht="30">
      <c r="A140" s="36"/>
      <c r="B140" s="38" t="s">
        <v>175</v>
      </c>
      <c r="C140" s="38">
        <v>0</v>
      </c>
    </row>
    <row r="141" spans="1:3" s="39" customFormat="1">
      <c r="A141" s="36"/>
      <c r="B141" s="38" t="s">
        <v>176</v>
      </c>
      <c r="C141" s="38">
        <v>752.16</v>
      </c>
    </row>
    <row r="142" spans="1:3" s="39" customFormat="1" ht="22.5" customHeight="1">
      <c r="A142" s="36"/>
      <c r="B142" s="40" t="s">
        <v>177</v>
      </c>
      <c r="C142" s="38"/>
    </row>
    <row r="143" spans="1:3" s="39" customFormat="1" ht="30">
      <c r="A143" s="36" t="s">
        <v>135</v>
      </c>
      <c r="B143" s="38" t="s">
        <v>178</v>
      </c>
      <c r="C143" s="38">
        <v>524.23</v>
      </c>
    </row>
    <row r="144" spans="1:3" s="39" customFormat="1">
      <c r="A144" s="36" t="s">
        <v>137</v>
      </c>
      <c r="B144" s="38" t="s">
        <v>179</v>
      </c>
      <c r="C144" s="38">
        <v>184.4</v>
      </c>
    </row>
    <row r="145" spans="1:3" s="39" customFormat="1">
      <c r="A145" s="36" t="s">
        <v>145</v>
      </c>
      <c r="B145" s="38" t="s">
        <v>180</v>
      </c>
      <c r="C145" s="38">
        <v>285.91000000000003</v>
      </c>
    </row>
    <row r="146" spans="1:3" s="39" customFormat="1" ht="12.75" customHeight="1">
      <c r="A146" s="36"/>
      <c r="B146" s="38" t="s">
        <v>181</v>
      </c>
      <c r="C146" s="38">
        <v>111.78</v>
      </c>
    </row>
    <row r="147" spans="1:3" s="39" customFormat="1" ht="30">
      <c r="A147" s="38"/>
      <c r="B147" s="38" t="s">
        <v>165</v>
      </c>
      <c r="C147" s="38">
        <v>949.94</v>
      </c>
    </row>
    <row r="148" spans="1:3" s="39" customFormat="1" ht="12.75" customHeight="1">
      <c r="A148" s="38"/>
      <c r="B148" s="38" t="s">
        <v>182</v>
      </c>
      <c r="C148" s="38">
        <v>35000</v>
      </c>
    </row>
    <row r="149" spans="1:3" s="39" customFormat="1" ht="30">
      <c r="A149" s="38"/>
      <c r="B149" s="38" t="s">
        <v>183</v>
      </c>
      <c r="C149" s="38">
        <v>0</v>
      </c>
    </row>
    <row r="150" spans="1:3" s="39" customFormat="1" ht="15.6">
      <c r="A150" s="38"/>
      <c r="B150" s="40" t="s">
        <v>184</v>
      </c>
      <c r="C150" s="38"/>
    </row>
    <row r="151" spans="1:3" s="39" customFormat="1">
      <c r="A151" s="36" t="s">
        <v>135</v>
      </c>
      <c r="B151" s="38" t="s">
        <v>185</v>
      </c>
      <c r="C151" s="38">
        <v>184.4</v>
      </c>
    </row>
    <row r="152" spans="1:3" s="39" customFormat="1">
      <c r="A152" s="36" t="s">
        <v>137</v>
      </c>
      <c r="B152" s="38" t="s">
        <v>186</v>
      </c>
      <c r="C152" s="38">
        <v>144.4375</v>
      </c>
    </row>
    <row r="153" spans="1:3" s="39" customFormat="1">
      <c r="A153" s="36" t="s">
        <v>145</v>
      </c>
      <c r="B153" s="38" t="s">
        <v>187</v>
      </c>
      <c r="C153" s="38">
        <v>369.82</v>
      </c>
    </row>
    <row r="154" spans="1:3" s="39" customFormat="1">
      <c r="A154" s="36" t="s">
        <v>10</v>
      </c>
      <c r="B154" s="38" t="s">
        <v>173</v>
      </c>
      <c r="C154" s="38">
        <v>40.451999999999998</v>
      </c>
    </row>
    <row r="155" spans="1:3" s="39" customFormat="1" ht="30">
      <c r="A155" s="38"/>
      <c r="B155" s="38" t="s">
        <v>188</v>
      </c>
      <c r="C155" s="38">
        <v>0</v>
      </c>
    </row>
    <row r="156" spans="1:3" s="39" customFormat="1">
      <c r="A156" s="41"/>
      <c r="B156" s="28" t="s">
        <v>189</v>
      </c>
      <c r="C156" s="38">
        <v>918.01</v>
      </c>
    </row>
    <row r="157" spans="1:3" s="39" customFormat="1">
      <c r="A157" s="41"/>
      <c r="B157" s="28" t="s">
        <v>190</v>
      </c>
      <c r="C157" s="38">
        <v>40.451999999999998</v>
      </c>
    </row>
    <row r="158" spans="1:3" s="39" customFormat="1" ht="31.2">
      <c r="A158" s="41"/>
      <c r="B158" s="31" t="s">
        <v>191</v>
      </c>
      <c r="C158" s="38"/>
    </row>
    <row r="159" spans="1:3" s="39" customFormat="1">
      <c r="A159" s="41" t="s">
        <v>135</v>
      </c>
      <c r="B159" s="28" t="s">
        <v>192</v>
      </c>
      <c r="C159" s="38">
        <v>184.4</v>
      </c>
    </row>
    <row r="160" spans="1:3" s="39" customFormat="1">
      <c r="A160" s="41" t="s">
        <v>137</v>
      </c>
      <c r="B160" s="28" t="s">
        <v>193</v>
      </c>
      <c r="C160" s="38">
        <v>514.24</v>
      </c>
    </row>
    <row r="161" spans="1:3" s="39" customFormat="1">
      <c r="A161" s="41" t="s">
        <v>145</v>
      </c>
      <c r="B161" s="28" t="s">
        <v>194</v>
      </c>
      <c r="C161" s="38">
        <v>1155.5</v>
      </c>
    </row>
    <row r="162" spans="1:3" s="39" customFormat="1" ht="17.399999999999999">
      <c r="A162" s="41" t="s">
        <v>10</v>
      </c>
      <c r="B162" s="28" t="s">
        <v>280</v>
      </c>
      <c r="C162" s="38">
        <v>369.82</v>
      </c>
    </row>
    <row r="163" spans="1:3" s="39" customFormat="1">
      <c r="A163" s="41" t="s">
        <v>12</v>
      </c>
      <c r="B163" s="28" t="s">
        <v>195</v>
      </c>
      <c r="C163" s="38">
        <v>40.451999999999998</v>
      </c>
    </row>
    <row r="164" spans="1:3" s="39" customFormat="1" ht="30">
      <c r="A164" s="41"/>
      <c r="B164" s="28" t="s">
        <v>196</v>
      </c>
      <c r="C164" s="38">
        <v>0</v>
      </c>
    </row>
    <row r="165" spans="1:3" s="39" customFormat="1" ht="15.6">
      <c r="A165" s="28"/>
      <c r="B165" s="31" t="s">
        <v>197</v>
      </c>
      <c r="C165" s="38"/>
    </row>
    <row r="166" spans="1:3" s="39" customFormat="1">
      <c r="A166" s="41" t="s">
        <v>135</v>
      </c>
      <c r="B166" s="28" t="s">
        <v>198</v>
      </c>
      <c r="C166" s="38">
        <v>184.4</v>
      </c>
    </row>
    <row r="167" spans="1:3" s="39" customFormat="1">
      <c r="A167" s="41" t="s">
        <v>137</v>
      </c>
      <c r="B167" s="28" t="s">
        <v>199</v>
      </c>
      <c r="C167" s="38">
        <v>524.23</v>
      </c>
    </row>
    <row r="168" spans="1:3" s="39" customFormat="1">
      <c r="A168" s="41" t="s">
        <v>145</v>
      </c>
      <c r="B168" s="28" t="s">
        <v>194</v>
      </c>
      <c r="C168" s="38">
        <v>1155.5</v>
      </c>
    </row>
    <row r="169" spans="1:3" s="39" customFormat="1">
      <c r="A169" s="41" t="s">
        <v>10</v>
      </c>
      <c r="B169" s="28" t="s">
        <v>200</v>
      </c>
      <c r="C169" s="38">
        <v>272.56</v>
      </c>
    </row>
    <row r="170" spans="1:3" s="39" customFormat="1">
      <c r="A170" s="41" t="s">
        <v>12</v>
      </c>
      <c r="B170" s="28" t="s">
        <v>173</v>
      </c>
      <c r="C170" s="38">
        <v>101.13</v>
      </c>
    </row>
    <row r="171" spans="1:3" s="39" customFormat="1">
      <c r="A171" s="28"/>
      <c r="B171" s="28" t="s">
        <v>201</v>
      </c>
      <c r="C171" s="38">
        <v>0</v>
      </c>
    </row>
    <row r="172" spans="1:3" s="39" customFormat="1" ht="31.2">
      <c r="A172" s="41"/>
      <c r="B172" s="31" t="s">
        <v>202</v>
      </c>
      <c r="C172" s="38"/>
    </row>
    <row r="173" spans="1:3" s="39" customFormat="1">
      <c r="A173" s="41" t="s">
        <v>135</v>
      </c>
      <c r="B173" s="28" t="s">
        <v>203</v>
      </c>
      <c r="C173" s="38">
        <v>712.21</v>
      </c>
    </row>
    <row r="174" spans="1:3" s="39" customFormat="1">
      <c r="A174" s="41" t="s">
        <v>137</v>
      </c>
      <c r="B174" s="28" t="s">
        <v>204</v>
      </c>
      <c r="C174" s="38">
        <v>5697.68</v>
      </c>
    </row>
    <row r="175" spans="1:3" s="39" customFormat="1">
      <c r="A175" s="41" t="s">
        <v>145</v>
      </c>
      <c r="B175" s="28" t="s">
        <v>205</v>
      </c>
      <c r="C175" s="38">
        <v>71.03</v>
      </c>
    </row>
    <row r="176" spans="1:3" s="39" customFormat="1">
      <c r="A176" s="41" t="s">
        <v>10</v>
      </c>
      <c r="B176" s="28" t="s">
        <v>206</v>
      </c>
      <c r="C176" s="38">
        <v>190.83</v>
      </c>
    </row>
    <row r="177" spans="1:3" s="39" customFormat="1">
      <c r="A177" s="41" t="s">
        <v>12</v>
      </c>
      <c r="B177" s="28" t="s">
        <v>207</v>
      </c>
      <c r="C177" s="38">
        <v>562.08000000000004</v>
      </c>
    </row>
    <row r="178" spans="1:3" s="39" customFormat="1">
      <c r="A178" s="41" t="s">
        <v>16</v>
      </c>
      <c r="B178" s="28" t="s">
        <v>208</v>
      </c>
      <c r="C178" s="38">
        <v>562.08000000000004</v>
      </c>
    </row>
    <row r="179" spans="1:3" s="39" customFormat="1">
      <c r="A179" s="41" t="s">
        <v>19</v>
      </c>
      <c r="B179" s="28" t="s">
        <v>209</v>
      </c>
      <c r="C179" s="38">
        <v>735.27</v>
      </c>
    </row>
    <row r="180" spans="1:3" s="39" customFormat="1">
      <c r="A180" s="41" t="s">
        <v>23</v>
      </c>
      <c r="B180" s="28" t="s">
        <v>210</v>
      </c>
      <c r="C180" s="38">
        <v>1214.25</v>
      </c>
    </row>
    <row r="181" spans="1:3" s="39" customFormat="1">
      <c r="A181" s="41" t="s">
        <v>25</v>
      </c>
      <c r="B181" s="28" t="s">
        <v>211</v>
      </c>
      <c r="C181" s="38">
        <v>1686.2400000000002</v>
      </c>
    </row>
    <row r="182" spans="1:3" s="39" customFormat="1" ht="17.399999999999999">
      <c r="A182" s="41" t="s">
        <v>27</v>
      </c>
      <c r="B182" s="28" t="s">
        <v>281</v>
      </c>
      <c r="C182" s="38">
        <v>265.14</v>
      </c>
    </row>
    <row r="183" spans="1:3" s="39" customFormat="1">
      <c r="A183" s="41" t="s">
        <v>29</v>
      </c>
      <c r="B183" s="28" t="s">
        <v>212</v>
      </c>
      <c r="C183" s="38">
        <v>1836.02</v>
      </c>
    </row>
    <row r="184" spans="1:3" s="39" customFormat="1">
      <c r="A184" s="41" t="s">
        <v>35</v>
      </c>
      <c r="B184" s="28" t="s">
        <v>173</v>
      </c>
      <c r="C184" s="38">
        <v>101.13</v>
      </c>
    </row>
    <row r="185" spans="1:3" s="39" customFormat="1">
      <c r="A185" s="41" t="s">
        <v>37</v>
      </c>
      <c r="B185" s="28" t="s">
        <v>161</v>
      </c>
      <c r="C185" s="38">
        <v>663.48</v>
      </c>
    </row>
    <row r="186" spans="1:3" s="39" customFormat="1">
      <c r="A186" s="28"/>
      <c r="B186" s="28" t="s">
        <v>213</v>
      </c>
      <c r="C186" s="38">
        <v>209.2</v>
      </c>
    </row>
    <row r="187" spans="1:3" s="39" customFormat="1">
      <c r="A187" s="28"/>
      <c r="B187" s="42" t="s">
        <v>214</v>
      </c>
      <c r="C187" s="38">
        <v>0</v>
      </c>
    </row>
    <row r="188" spans="1:3" s="39" customFormat="1">
      <c r="A188" s="28"/>
      <c r="B188" s="28" t="s">
        <v>215</v>
      </c>
      <c r="C188" s="38">
        <v>111.78</v>
      </c>
    </row>
    <row r="189" spans="1:3" s="39" customFormat="1" ht="31.2">
      <c r="A189" s="36" t="s">
        <v>216</v>
      </c>
      <c r="B189" s="40" t="s">
        <v>217</v>
      </c>
      <c r="C189" s="38"/>
    </row>
    <row r="190" spans="1:3" s="39" customFormat="1" ht="30">
      <c r="A190" s="36"/>
      <c r="B190" s="38" t="s">
        <v>218</v>
      </c>
      <c r="C190" s="38">
        <v>3495.52</v>
      </c>
    </row>
    <row r="191" spans="1:3" s="39" customFormat="1">
      <c r="A191" s="36"/>
      <c r="B191" s="38" t="s">
        <v>219</v>
      </c>
      <c r="C191" s="38">
        <v>2036.4960000000001</v>
      </c>
    </row>
    <row r="192" spans="1:3" s="39" customFormat="1" ht="45">
      <c r="A192" s="36"/>
      <c r="B192" s="38" t="s">
        <v>220</v>
      </c>
      <c r="C192" s="38">
        <v>1071.6099999999999</v>
      </c>
    </row>
    <row r="193" spans="1:3" s="39" customFormat="1">
      <c r="A193" s="36"/>
      <c r="B193" s="38" t="s">
        <v>221</v>
      </c>
      <c r="C193" s="38">
        <v>171.84150000000002</v>
      </c>
    </row>
    <row r="194" spans="1:3" s="39" customFormat="1">
      <c r="A194" s="36"/>
      <c r="B194" s="38" t="s">
        <v>222</v>
      </c>
      <c r="C194" s="38">
        <v>891.03</v>
      </c>
    </row>
    <row r="195" spans="1:3" s="39" customFormat="1">
      <c r="A195" s="36"/>
      <c r="B195" s="38" t="s">
        <v>223</v>
      </c>
      <c r="C195" s="38">
        <v>316485.90999999997</v>
      </c>
    </row>
    <row r="196" spans="1:3" s="39" customFormat="1">
      <c r="A196" s="38"/>
      <c r="B196" s="38" t="s">
        <v>224</v>
      </c>
      <c r="C196" s="38">
        <v>37334.340000000004</v>
      </c>
    </row>
    <row r="197" spans="1:3" s="39" customFormat="1">
      <c r="A197" s="38"/>
      <c r="B197" s="38" t="s">
        <v>225</v>
      </c>
      <c r="C197" s="38">
        <v>1428.48</v>
      </c>
    </row>
    <row r="198" spans="1:3" s="39" customFormat="1">
      <c r="A198" s="41"/>
      <c r="B198" s="28" t="s">
        <v>226</v>
      </c>
      <c r="C198" s="38">
        <v>1206.6599999999999</v>
      </c>
    </row>
    <row r="199" spans="1:3" s="39" customFormat="1">
      <c r="A199" s="41"/>
      <c r="B199" s="70" t="s">
        <v>227</v>
      </c>
      <c r="C199" s="71">
        <v>17550</v>
      </c>
    </row>
    <row r="200" spans="1:3" s="39" customFormat="1" ht="15.6">
      <c r="A200" s="41"/>
      <c r="B200" s="31" t="s">
        <v>228</v>
      </c>
      <c r="C200" s="38">
        <v>20144.34</v>
      </c>
    </row>
    <row r="201" spans="1:3" s="39" customFormat="1">
      <c r="A201" s="41"/>
      <c r="B201" s="38" t="s">
        <v>229</v>
      </c>
      <c r="C201" s="38">
        <v>316485.90999999997</v>
      </c>
    </row>
    <row r="202" spans="1:3" s="39" customFormat="1">
      <c r="A202" s="41"/>
      <c r="B202" s="38" t="s">
        <v>230</v>
      </c>
      <c r="C202" s="38">
        <v>24889.56</v>
      </c>
    </row>
    <row r="203" spans="1:3" s="39" customFormat="1" ht="15.6">
      <c r="A203" s="41"/>
      <c r="B203" s="31" t="s">
        <v>231</v>
      </c>
      <c r="C203" s="38">
        <v>4493.5099999999993</v>
      </c>
    </row>
    <row r="204" spans="1:3" s="39" customFormat="1">
      <c r="A204" s="41"/>
      <c r="B204" s="28" t="s">
        <v>232</v>
      </c>
      <c r="C204" s="38">
        <v>1024.2720000000002</v>
      </c>
    </row>
    <row r="205" spans="1:3" s="39" customFormat="1">
      <c r="A205" s="41"/>
      <c r="B205" s="28" t="s">
        <v>233</v>
      </c>
      <c r="C205" s="38">
        <v>399.84000000000003</v>
      </c>
    </row>
    <row r="206" spans="1:3" s="39" customFormat="1">
      <c r="A206" s="41"/>
      <c r="B206" s="28" t="s">
        <v>234</v>
      </c>
      <c r="C206" s="38">
        <v>184.92</v>
      </c>
    </row>
    <row r="207" spans="1:3" s="39" customFormat="1" ht="15.6">
      <c r="A207" s="43"/>
      <c r="B207" s="40" t="s">
        <v>235</v>
      </c>
      <c r="C207" s="40">
        <f>SUM(C100:C206)</f>
        <v>844265.03060000006</v>
      </c>
    </row>
    <row r="208" spans="1:3" s="44" customFormat="1" ht="15.6">
      <c r="A208" s="41"/>
      <c r="B208" s="31" t="s">
        <v>236</v>
      </c>
      <c r="C208" s="40">
        <v>161958.44400000002</v>
      </c>
    </row>
    <row r="209" spans="1:6" s="44" customFormat="1" ht="15.6">
      <c r="A209" s="41" t="s">
        <v>237</v>
      </c>
      <c r="B209" s="31" t="s">
        <v>238</v>
      </c>
      <c r="C209" s="40">
        <f>C50+C58+C70+C79+C86+C89+C90+C98+C207+C208+C91</f>
        <v>1835011.9710000004</v>
      </c>
    </row>
    <row r="210" spans="1:6" s="48" customFormat="1" ht="15.6">
      <c r="A210" s="45"/>
      <c r="B210" s="46" t="s">
        <v>239</v>
      </c>
      <c r="C210" s="23">
        <v>1074912.3899999999</v>
      </c>
      <c r="D210" s="47"/>
      <c r="E210" s="47"/>
      <c r="F210" s="47"/>
    </row>
    <row r="211" spans="1:6" s="48" customFormat="1" ht="15.6">
      <c r="A211" s="49"/>
      <c r="B211" s="46" t="s">
        <v>240</v>
      </c>
      <c r="C211" s="50">
        <v>1028229.89</v>
      </c>
      <c r="D211" s="47"/>
      <c r="E211" s="47"/>
      <c r="F211" s="47"/>
    </row>
    <row r="212" spans="1:6" s="48" customFormat="1" ht="15.6">
      <c r="A212" s="49"/>
      <c r="B212" s="46" t="s">
        <v>241</v>
      </c>
      <c r="C212" s="50">
        <v>48111.38</v>
      </c>
      <c r="D212" s="47"/>
      <c r="E212" s="47"/>
      <c r="F212" s="47"/>
    </row>
    <row r="213" spans="1:6" s="48" customFormat="1" ht="15.6">
      <c r="A213" s="49"/>
      <c r="B213" s="46" t="s">
        <v>283</v>
      </c>
      <c r="C213" s="50">
        <v>56302.87</v>
      </c>
      <c r="D213" s="47"/>
      <c r="E213" s="47"/>
      <c r="F213" s="47"/>
    </row>
    <row r="214" spans="1:6" s="48" customFormat="1" ht="15.6">
      <c r="A214" s="49"/>
      <c r="B214" s="46" t="s">
        <v>284</v>
      </c>
      <c r="C214" s="50">
        <v>9795.23</v>
      </c>
      <c r="D214" s="51"/>
      <c r="E214" s="51"/>
      <c r="F214" s="51"/>
    </row>
    <row r="215" spans="1:6" s="48" customFormat="1" ht="15.6">
      <c r="A215" s="45"/>
      <c r="B215" s="52" t="s">
        <v>242</v>
      </c>
      <c r="C215" s="53">
        <f>C211+C212+C214-C209</f>
        <v>-748875.47100000037</v>
      </c>
      <c r="D215" s="51"/>
      <c r="E215" s="51"/>
      <c r="F215" s="51"/>
    </row>
    <row r="216" spans="1:6" s="54" customFormat="1" ht="15.6">
      <c r="A216" s="45"/>
      <c r="B216" s="52" t="s">
        <v>243</v>
      </c>
      <c r="C216" s="53">
        <f>C41+C215</f>
        <v>-234068.68115000072</v>
      </c>
    </row>
    <row r="217" spans="1:6">
      <c r="A217" s="55"/>
      <c r="B217" s="56"/>
    </row>
    <row r="218" spans="1:6">
      <c r="A218" s="55"/>
      <c r="B218" s="56"/>
    </row>
    <row r="219" spans="1:6">
      <c r="A219" s="55"/>
      <c r="B219" s="56"/>
    </row>
    <row r="220" spans="1:6">
      <c r="A220" s="55"/>
      <c r="B220" s="56"/>
    </row>
    <row r="221" spans="1:6">
      <c r="A221" s="55"/>
      <c r="B221" s="56"/>
    </row>
    <row r="222" spans="1:6">
      <c r="A222" s="55"/>
      <c r="B222" s="56"/>
    </row>
    <row r="223" spans="1:6">
      <c r="A223" s="55"/>
      <c r="B223" s="56"/>
    </row>
    <row r="224" spans="1:6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7" spans="1:2" ht="15.6">
      <c r="B257" s="59" t="s">
        <v>244</v>
      </c>
    </row>
    <row r="258" spans="1:2" ht="15.6">
      <c r="B258" s="59" t="s">
        <v>245</v>
      </c>
    </row>
    <row r="259" spans="1:2" ht="15.6" thickBot="1"/>
    <row r="260" spans="1:2">
      <c r="A260" s="60" t="s">
        <v>246</v>
      </c>
      <c r="B260" s="61" t="s">
        <v>247</v>
      </c>
    </row>
    <row r="261" spans="1:2">
      <c r="A261" s="62" t="s">
        <v>248</v>
      </c>
      <c r="B261" s="63" t="s">
        <v>249</v>
      </c>
    </row>
    <row r="262" spans="1:2">
      <c r="A262" s="62" t="s">
        <v>250</v>
      </c>
      <c r="B262" s="42" t="s">
        <v>251</v>
      </c>
    </row>
    <row r="263" spans="1:2">
      <c r="A263" s="62" t="s">
        <v>252</v>
      </c>
      <c r="B263" s="42" t="s">
        <v>253</v>
      </c>
    </row>
    <row r="264" spans="1:2">
      <c r="A264" s="62" t="s">
        <v>254</v>
      </c>
      <c r="B264" s="42" t="s">
        <v>255</v>
      </c>
    </row>
    <row r="265" spans="1:2">
      <c r="A265" s="62" t="s">
        <v>112</v>
      </c>
      <c r="B265" s="42" t="s">
        <v>256</v>
      </c>
    </row>
    <row r="266" spans="1:2">
      <c r="A266" s="62" t="s">
        <v>119</v>
      </c>
      <c r="B266" s="42" t="s">
        <v>257</v>
      </c>
    </row>
    <row r="267" spans="1:2">
      <c r="A267" s="62" t="s">
        <v>117</v>
      </c>
      <c r="B267" s="42" t="s">
        <v>258</v>
      </c>
    </row>
    <row r="268" spans="1:2" ht="45">
      <c r="A268" s="62" t="s">
        <v>259</v>
      </c>
      <c r="B268" s="63" t="s">
        <v>260</v>
      </c>
    </row>
    <row r="269" spans="1:2" ht="30">
      <c r="A269" s="62" t="s">
        <v>261</v>
      </c>
      <c r="B269" s="63" t="s">
        <v>262</v>
      </c>
    </row>
    <row r="270" spans="1:2">
      <c r="A270" s="62" t="s">
        <v>263</v>
      </c>
      <c r="B270" s="42" t="s">
        <v>264</v>
      </c>
    </row>
    <row r="271" spans="1:2">
      <c r="A271" s="62" t="s">
        <v>265</v>
      </c>
      <c r="B271" s="42" t="s">
        <v>266</v>
      </c>
    </row>
    <row r="272" spans="1:2">
      <c r="A272" s="62" t="s">
        <v>267</v>
      </c>
      <c r="B272" s="42" t="s">
        <v>268</v>
      </c>
    </row>
    <row r="273" spans="1:2">
      <c r="A273" s="62" t="s">
        <v>237</v>
      </c>
      <c r="B273" s="63" t="s">
        <v>269</v>
      </c>
    </row>
    <row r="274" spans="1:2">
      <c r="A274" s="62" t="s">
        <v>270</v>
      </c>
      <c r="B274" s="63" t="s">
        <v>271</v>
      </c>
    </row>
    <row r="275" spans="1:2">
      <c r="A275" s="62" t="s">
        <v>270</v>
      </c>
      <c r="B275" s="42" t="s">
        <v>272</v>
      </c>
    </row>
    <row r="276" spans="1:2">
      <c r="A276" s="62" t="s">
        <v>273</v>
      </c>
      <c r="B276" s="42" t="s">
        <v>274</v>
      </c>
    </row>
    <row r="277" spans="1:2" ht="16.2" thickBot="1">
      <c r="A277" s="64"/>
      <c r="B277" s="65" t="s">
        <v>275</v>
      </c>
    </row>
    <row r="278" spans="1:2" ht="15.6">
      <c r="A278" s="66"/>
      <c r="B278" s="67"/>
    </row>
    <row r="279" spans="1:2" ht="15.6">
      <c r="A279" s="68"/>
      <c r="B279" s="69"/>
    </row>
    <row r="280" spans="1:2">
      <c r="A280" s="68"/>
      <c r="B280" s="42" t="s">
        <v>276</v>
      </c>
    </row>
    <row r="281" spans="1:2" ht="15.6">
      <c r="A281" s="68"/>
      <c r="B281" s="69" t="s">
        <v>277</v>
      </c>
    </row>
    <row r="282" spans="1:2">
      <c r="A282" s="68"/>
      <c r="B282" s="42" t="s">
        <v>278</v>
      </c>
    </row>
    <row r="283" spans="1:2" ht="15.6">
      <c r="A283" s="68"/>
      <c r="B283" s="69" t="s">
        <v>279</v>
      </c>
    </row>
  </sheetData>
  <mergeCells count="3">
    <mergeCell ref="A37:B37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2022-01-20T03:48:09Z</dcterms:created>
  <dcterms:modified xsi:type="dcterms:W3CDTF">2022-03-18T02:34:48Z</dcterms:modified>
</cp:coreProperties>
</file>