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3" i="1"/>
  <c r="C167"/>
  <c r="C171"/>
  <c r="C172"/>
  <c r="C165"/>
  <c r="C93"/>
  <c r="C90"/>
  <c r="C83"/>
  <c r="C73"/>
  <c r="C61"/>
  <c r="C53"/>
  <c r="B9"/>
</calcChain>
</file>

<file path=xl/sharedStrings.xml><?xml version="1.0" encoding="utf-8"?>
<sst xmlns="http://schemas.openxmlformats.org/spreadsheetml/2006/main" count="219" uniqueCount="211">
  <si>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</si>
  <si>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</si>
  <si>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 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</si>
  <si>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</si>
  <si>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</si>
  <si>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</si>
  <si>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</si>
  <si>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</si>
  <si>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</si>
  <si>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</si>
  <si>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</si>
  <si>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</si>
  <si>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</si>
  <si>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</si>
  <si>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</si>
  <si>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</si>
  <si>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</si>
  <si>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</si>
  <si>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</si>
  <si>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</si>
  <si>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</si>
  <si>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</si>
  <si>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</si>
  <si>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</si>
  <si>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</si>
  <si>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</si>
  <si>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</si>
  <si>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</si>
  <si>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</si>
  <si>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</si>
  <si>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</si>
  <si>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</si>
  <si>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</si>
  <si>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</si>
  <si>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</si>
  <si>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</si>
  <si>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</si>
  <si>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</si>
  <si>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</si>
  <si>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</si>
  <si>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</si>
  <si>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</si>
  <si>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</si>
  <si>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</si>
  <si>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</si>
  <si>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</si>
  <si>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</si>
  <si>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</si>
  <si>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</si>
  <si>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</si>
  <si>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</si>
  <si>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</si>
  <si>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</si>
  <si>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</si>
  <si>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>1.7.</t>
  </si>
  <si>
    <t>Очистка подвалов от мусора</t>
  </si>
  <si>
    <t>Удаление с крыш снега и наледи (сбивание сосулей)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</si>
  <si>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</si>
  <si>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</si>
  <si>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</si>
  <si>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</si>
  <si>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</si>
  <si>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</si>
  <si>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</si>
  <si>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</si>
  <si>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</si>
  <si>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</si>
  <si>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</si>
  <si>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</si>
  <si>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</si>
  <si>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</si>
  <si>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</si>
  <si>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</si>
  <si>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</si>
  <si>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</si>
  <si>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</si>
  <si>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</si>
  <si>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</si>
  <si>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</si>
  <si>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</si>
  <si>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</si>
  <si>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</si>
  <si>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вручную до 2-х см</t>
  </si>
  <si>
    <t>Подметание снега  вручную выше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</si>
  <si>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</si>
  <si>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</si>
  <si>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</si>
  <si>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</si>
  <si>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отмостки, конт.площадок, крылец, площадок у подъездов  и проездов вдоль бордюра шириной 0,5м от наледи и льда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</si>
  <si>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</si>
  <si>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</si>
  <si>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</si>
  <si>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</si>
  <si>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</si>
  <si>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</si>
  <si>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 в чердачных и подвальных помещениях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</si>
  <si>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</si>
  <si>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</si>
  <si>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</si>
  <si>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</si>
  <si>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</si>
  <si>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 xml:space="preserve"> 3.6</t>
  </si>
  <si>
    <t xml:space="preserve">Замена ламп освещения подъездов, подвалов, 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</si>
  <si>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</si>
  <si>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</si>
  <si>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</si>
  <si>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</si>
  <si>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</si>
  <si>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</si>
  <si>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</si>
  <si>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</si>
  <si>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</si>
  <si>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</si>
  <si>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</si>
  <si>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</si>
  <si>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</si>
  <si>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</si>
  <si>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</si>
  <si>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</si>
  <si>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</si>
  <si>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</si>
  <si>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</si>
  <si>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</si>
  <si>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</si>
  <si>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</si>
  <si>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</si>
  <si>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</si>
  <si>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</si>
  <si>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</si>
  <si>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</si>
  <si>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</si>
  <si>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</si>
  <si>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</si>
  <si>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</si>
  <si>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</si>
  <si>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</si>
  <si>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лестничном марше (1 подъезд)</t>
  </si>
  <si>
    <t>очистка корпуса ЩУРС от пыли и грязи (нетканное полотно)</t>
  </si>
  <si>
    <t>ревизия и восстановление  целостности изоляции электропроводки и контактных соединений электрооборудования</t>
  </si>
  <si>
    <t>замена автоматического выключателя 16А (кв.№94,97)</t>
  </si>
  <si>
    <t>замена пакетного выключателя ПВ 2*40 (кв.№22)</t>
  </si>
  <si>
    <t>закрытие ЩУРС на лестничных клетках (гайка М6)</t>
  </si>
  <si>
    <t>замена энергосберегающего патрона на лестничном марше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</si>
  <si>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</si>
  <si>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</si>
  <si>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 мм (2 подъезд)</t>
  </si>
  <si>
    <t>устранение засора канализационного коллектора Ду 110 мм (1подъезд) (2 раза)</t>
  </si>
  <si>
    <t>замена вводного водосчетчика ВСКМ 90-40</t>
  </si>
  <si>
    <t>устранение засора канализационного коллектора Ду 100мм</t>
  </si>
  <si>
    <t>устранение засора канализационного коллектора Ду 100мм (1подъезд)*3 раза</t>
  </si>
  <si>
    <t>устранение засора канализационного коллектора Ду 100мм (3подъезд)*2 раза</t>
  </si>
  <si>
    <t>герметизация раструба  стояка канализации Ду 100 мм (квартира №26)</t>
  </si>
  <si>
    <t>устранение засора  канализационного стояка Ду 50мм (квартира №92)</t>
  </si>
  <si>
    <t>замена участка стояка ХВС Ду 25мм в перекрытии (квартиры №№ 85,89)</t>
  </si>
  <si>
    <t>сварочные работы (кв.№№85,89)</t>
  </si>
  <si>
    <t>устранение засора канализационного коллектора Ду 50мм</t>
  </si>
  <si>
    <t>замена участка стояка канализации ду 100 мм (кв.26) смета</t>
  </si>
  <si>
    <t>устранение засора канализационного коллектора Ду 100мм (3 подъезд)</t>
  </si>
  <si>
    <t>замена участка стояка канализации Ду 50мм (кв.№37):</t>
  </si>
  <si>
    <t>а</t>
  </si>
  <si>
    <t>установка компенсационного патрубка РР-канал Ду 50мм</t>
  </si>
  <si>
    <t>б</t>
  </si>
  <si>
    <t>установка канализационного перехода на чугун Ду 50*75+манжета</t>
  </si>
  <si>
    <t>в</t>
  </si>
  <si>
    <t>установка переходной манжеты 73*50</t>
  </si>
  <si>
    <t>герметизация примыканий силиконовым герметиком</t>
  </si>
  <si>
    <t xml:space="preserve">замена участка стояка ХВС Ду 25мм (кв.№85) </t>
  </si>
  <si>
    <t>сварочные работы (кв.№85)</t>
  </si>
  <si>
    <t>устранение засора канализационного коллектора Ду 100 мм (3 подъезд)</t>
  </si>
  <si>
    <t>замена вентиля Ду 25мм на стояке отопления с отжигом (стояк кв.№43)</t>
  </si>
  <si>
    <t>уплотнение соединений силиконовым герметиком</t>
  </si>
  <si>
    <t>устранение засора канализационного стояка Ду 50 мм (кв.№56)</t>
  </si>
  <si>
    <t>замена участка стояка канализации Ду 50мм (подвал, стояк квартиры №37):</t>
  </si>
  <si>
    <t>смена участка канализационной трубы Ду 50мм</t>
  </si>
  <si>
    <t>установка эксцентрического перехода Ду 110*50</t>
  </si>
  <si>
    <t>смена отвода канализационного Ду 50*45</t>
  </si>
  <si>
    <t>устранение засора канализационного стояка Ду 50мм (кв.№ 82)</t>
  </si>
  <si>
    <t>устранение засора канализационного стояка Ду 100мм (1п)</t>
  </si>
  <si>
    <t>устранение засора канализационного коллектора Ду 100 мм (1 подъезд)</t>
  </si>
  <si>
    <t>устранение засора канализационного стояка Ду 50 мм (кв.88)</t>
  </si>
  <si>
    <t xml:space="preserve"> 9.3</t>
  </si>
  <si>
    <t>Текущий ремонт систем конструкт.элементов) (непредвиденные работы</t>
  </si>
  <si>
    <t>очистка козырьков от снега над входом в подъезд (1-3пп)</t>
  </si>
  <si>
    <t>осмотр чердаков на наличие течей с кровли (1-3пп) и слив воды (1-3пп)</t>
  </si>
  <si>
    <t>осмотр чердака на наличие течей (1-3пп) с кровли и слив воды (1-3пп)</t>
  </si>
  <si>
    <t>открытие продухов в фундаменте</t>
  </si>
  <si>
    <t>ремонт скамеек (1 подъезд) с добавлением пиломат-ла:</t>
  </si>
  <si>
    <t>доска 6*0,15*0,04 - 1 шт</t>
  </si>
  <si>
    <t>болтМ6/гайкаМ6</t>
  </si>
  <si>
    <t xml:space="preserve">ремонт кровли РИЗОЛИН </t>
  </si>
  <si>
    <t>ремонт трещин мастикой Технониколь на кровле</t>
  </si>
  <si>
    <t>установка емкостей на чердаке в местах течи кровли</t>
  </si>
  <si>
    <t>ремонт межпанельных швов кв.72,96</t>
  </si>
  <si>
    <t xml:space="preserve">закрытие продухов </t>
  </si>
  <si>
    <t>осмотр чердаков на наличие течей</t>
  </si>
  <si>
    <t>укрепление металлической коробки двери в контейнерную (3 подъезд)</t>
  </si>
  <si>
    <t>укрепление шпингалета (2 подъезд, тамбурная дверь)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</si>
  <si>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</si>
  <si>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</si>
  <si>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</si>
  <si>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с НДС :</t>
  </si>
  <si>
    <t>по управлению и обслуживанию</t>
  </si>
  <si>
    <t>МКД по ул.Энергетиков 8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</si>
  <si>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</si>
  <si>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</si>
  <si>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</si>
  <si>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Результат накоплением "+" - экономия "-" - перерасход</t>
  </si>
  <si>
    <t xml:space="preserve">Отчет за 2021 г. </t>
  </si>
  <si>
    <t>Результат на 01.01.2021 г. ("+" экономия, "-" перерасход)</t>
  </si>
  <si>
    <t>Результат за 2021 год "+" - экономия "-" - перерасход</t>
  </si>
  <si>
    <t>Поверка (замена) приборов учета воды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</si>
</sst>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charset val="204"/>
    </font>
    <font>
      <sz val="12"/>
      <color indexed="8"/>
      <name val="Calibri"/>
      <family val="2"/>
      <charset val="204"/>
    </font>
    <font>
      <b/>
      <i/>
      <u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b/>
      <sz val="11"/>
      <name val="Arial CYR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9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0" fontId="11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2" fontId="11" fillId="0" borderId="1" xfId="2" applyNumberFormat="1" applyFont="1" applyFill="1" applyBorder="1" applyAlignment="1">
      <alignment wrapText="1"/>
    </xf>
    <xf numFmtId="2" fontId="14" fillId="0" borderId="0" xfId="1" applyNumberFormat="1" applyFont="1"/>
    <xf numFmtId="0" fontId="14" fillId="0" borderId="0" xfId="0" applyFont="1" applyBorder="1" applyAlignment="1">
      <alignment vertical="center"/>
    </xf>
    <xf numFmtId="0" fontId="15" fillId="0" borderId="1" xfId="1" applyFont="1" applyBorder="1" applyAlignment="1">
      <alignment horizontal="center" wrapText="1"/>
    </xf>
    <xf numFmtId="2" fontId="15" fillId="0" borderId="1" xfId="2" applyNumberFormat="1" applyFont="1" applyFill="1" applyBorder="1" applyAlignment="1">
      <alignment wrapText="1"/>
    </xf>
    <xf numFmtId="0" fontId="16" fillId="0" borderId="0" xfId="1" applyFont="1"/>
    <xf numFmtId="0" fontId="15" fillId="0" borderId="1" xfId="1" applyFont="1" applyBorder="1" applyAlignment="1">
      <alignment wrapText="1"/>
    </xf>
    <xf numFmtId="2" fontId="11" fillId="0" borderId="1" xfId="2" applyNumberFormat="1" applyFont="1" applyBorder="1" applyAlignment="1">
      <alignment wrapText="1"/>
    </xf>
    <xf numFmtId="0" fontId="13" fillId="0" borderId="0" xfId="0" applyFo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85"/>
  <sheetViews>
    <sheetView tabSelected="1" topLeftCell="A88" workbookViewId="0">
      <selection activeCell="C103" sqref="C103"/>
    </sheetView>
  </sheetViews>
  <sheetFormatPr defaultColWidth="9.109375" defaultRowHeight="15.6"/>
  <cols>
    <col min="1" max="1" width="7.33203125" style="34" customWidth="1"/>
    <col min="2" max="2" width="71.109375" style="36" customWidth="1"/>
    <col min="3" max="3" width="21.5546875" style="36" customWidth="1"/>
    <col min="4" max="200" width="9.109375" style="36" customWidth="1"/>
    <col min="201" max="201" width="5" style="36" customWidth="1"/>
    <col min="202" max="202" width="49.109375" style="36" customWidth="1"/>
    <col min="203" max="212" width="9.33203125" style="36" customWidth="1"/>
    <col min="213" max="244" width="8.88671875" style="36" customWidth="1"/>
    <col min="245" max="16384" width="9.109375" style="36"/>
  </cols>
  <sheetData>
    <row r="1" spans="1:2" s="9" customFormat="1" hidden="1">
      <c r="A1" s="8" t="s">
        <v>0</v>
      </c>
      <c r="B1" s="8"/>
    </row>
    <row r="2" spans="1:2" s="9" customFormat="1" hidden="1">
      <c r="A2" s="8" t="s">
        <v>1</v>
      </c>
      <c r="B2" s="8"/>
    </row>
    <row r="3" spans="1:2" s="9" customFormat="1" hidden="1">
      <c r="A3" s="10" t="s">
        <v>2</v>
      </c>
      <c r="B3" s="10"/>
    </row>
    <row r="4" spans="1:2" s="9" customFormat="1" hidden="1">
      <c r="A4" s="11"/>
      <c r="B4" s="12"/>
    </row>
    <row r="5" spans="1:2" s="9" customFormat="1" hidden="1">
      <c r="A5" s="13"/>
      <c r="B5" s="14"/>
    </row>
    <row r="6" spans="1:2" s="9" customFormat="1" hidden="1">
      <c r="A6" s="13"/>
      <c r="B6" s="14"/>
    </row>
    <row r="7" spans="1:2" s="9" customFormat="1" hidden="1">
      <c r="A7" s="13"/>
      <c r="B7" s="14"/>
    </row>
    <row r="8" spans="1:2" s="9" customFormat="1" hidden="1">
      <c r="A8" s="15"/>
      <c r="B8" s="16"/>
    </row>
    <row r="9" spans="1:2" s="9" customFormat="1" hidden="1">
      <c r="A9" s="17">
        <v>1</v>
      </c>
      <c r="B9" s="17">
        <f>A9+1</f>
        <v>2</v>
      </c>
    </row>
    <row r="10" spans="1:2" s="9" customFormat="1" hidden="1">
      <c r="A10" s="18"/>
      <c r="B10" s="19" t="s">
        <v>3</v>
      </c>
    </row>
    <row r="11" spans="1:2" s="9" customFormat="1" hidden="1">
      <c r="A11" s="20" t="s">
        <v>4</v>
      </c>
      <c r="B11" s="21" t="s">
        <v>5</v>
      </c>
    </row>
    <row r="12" spans="1:2" s="9" customFormat="1" hidden="1">
      <c r="A12" s="20" t="s">
        <v>6</v>
      </c>
      <c r="B12" s="21" t="s">
        <v>7</v>
      </c>
    </row>
    <row r="13" spans="1:2" s="9" customFormat="1" hidden="1">
      <c r="A13" s="18" t="s">
        <v>8</v>
      </c>
      <c r="B13" s="22" t="s">
        <v>9</v>
      </c>
    </row>
    <row r="14" spans="1:2" s="9" customFormat="1" hidden="1">
      <c r="A14" s="20" t="s">
        <v>10</v>
      </c>
      <c r="B14" s="21" t="s">
        <v>11</v>
      </c>
    </row>
    <row r="15" spans="1:2" s="9" customFormat="1" hidden="1">
      <c r="A15" s="20" t="s">
        <v>12</v>
      </c>
      <c r="B15" s="21" t="s">
        <v>13</v>
      </c>
    </row>
    <row r="16" spans="1:2" s="9" customFormat="1" hidden="1">
      <c r="A16" s="20"/>
      <c r="B16" s="21" t="s">
        <v>14</v>
      </c>
    </row>
    <row r="17" spans="1:2" s="9" customFormat="1" hidden="1">
      <c r="A17" s="20"/>
      <c r="B17" s="21" t="s">
        <v>15</v>
      </c>
    </row>
    <row r="18" spans="1:2" s="9" customFormat="1" hidden="1">
      <c r="A18" s="20" t="s">
        <v>16</v>
      </c>
      <c r="B18" s="21" t="s">
        <v>17</v>
      </c>
    </row>
    <row r="19" spans="1:2" s="9" customFormat="1" hidden="1">
      <c r="A19" s="20"/>
      <c r="B19" s="21" t="s">
        <v>18</v>
      </c>
    </row>
    <row r="20" spans="1:2" s="9" customFormat="1" hidden="1">
      <c r="A20" s="20" t="s">
        <v>19</v>
      </c>
      <c r="B20" s="21" t="s">
        <v>20</v>
      </c>
    </row>
    <row r="21" spans="1:2" s="9" customFormat="1" hidden="1">
      <c r="A21" s="20"/>
      <c r="B21" s="21" t="s">
        <v>21</v>
      </c>
    </row>
    <row r="22" spans="1:2" s="9" customFormat="1" hidden="1">
      <c r="A22" s="20"/>
      <c r="B22" s="21" t="s">
        <v>22</v>
      </c>
    </row>
    <row r="23" spans="1:2" s="9" customFormat="1" hidden="1">
      <c r="A23" s="20" t="s">
        <v>23</v>
      </c>
      <c r="B23" s="21" t="s">
        <v>24</v>
      </c>
    </row>
    <row r="24" spans="1:2" s="9" customFormat="1" hidden="1">
      <c r="A24" s="20" t="s">
        <v>25</v>
      </c>
      <c r="B24" s="21" t="s">
        <v>26</v>
      </c>
    </row>
    <row r="25" spans="1:2" s="9" customFormat="1" hidden="1">
      <c r="A25" s="20" t="s">
        <v>27</v>
      </c>
      <c r="B25" s="21" t="s">
        <v>28</v>
      </c>
    </row>
    <row r="26" spans="1:2" s="9" customFormat="1" hidden="1">
      <c r="A26" s="20" t="s">
        <v>29</v>
      </c>
      <c r="B26" s="23" t="s">
        <v>30</v>
      </c>
    </row>
    <row r="27" spans="1:2" s="9" customFormat="1" hidden="1">
      <c r="A27" s="20"/>
      <c r="B27" s="23" t="s">
        <v>31</v>
      </c>
    </row>
    <row r="28" spans="1:2" s="9" customFormat="1" hidden="1">
      <c r="A28" s="20"/>
      <c r="B28" s="23" t="s">
        <v>33</v>
      </c>
    </row>
    <row r="29" spans="1:2" s="9" customFormat="1" hidden="1">
      <c r="A29" s="20"/>
      <c r="B29" s="23" t="s">
        <v>34</v>
      </c>
    </row>
    <row r="30" spans="1:2" s="9" customFormat="1" hidden="1">
      <c r="A30" s="20"/>
      <c r="B30" s="23" t="s">
        <v>35</v>
      </c>
    </row>
    <row r="31" spans="1:2" s="9" customFormat="1" ht="30" hidden="1">
      <c r="A31" s="20" t="s">
        <v>32</v>
      </c>
      <c r="B31" s="23" t="s">
        <v>36</v>
      </c>
    </row>
    <row r="32" spans="1:2" s="9" customFormat="1" hidden="1">
      <c r="A32" s="20" t="s">
        <v>37</v>
      </c>
      <c r="B32" s="23" t="s">
        <v>38</v>
      </c>
    </row>
    <row r="33" spans="1:5" s="9" customFormat="1" hidden="1">
      <c r="A33" s="20"/>
      <c r="B33" s="23" t="s">
        <v>39</v>
      </c>
    </row>
    <row r="34" spans="1:5" s="9" customFormat="1" hidden="1">
      <c r="A34" s="20"/>
      <c r="B34" s="23" t="s">
        <v>40</v>
      </c>
    </row>
    <row r="35" spans="1:5" s="9" customFormat="1" ht="16.2" hidden="1" thickBot="1">
      <c r="A35" s="24" t="s">
        <v>41</v>
      </c>
      <c r="B35" s="25" t="s">
        <v>42</v>
      </c>
    </row>
    <row r="36" spans="1:5" s="9" customFormat="1" hidden="1">
      <c r="A36" s="26"/>
      <c r="B36" s="27"/>
    </row>
    <row r="37" spans="1:5" s="1" customFormat="1">
      <c r="A37" s="80" t="s">
        <v>207</v>
      </c>
      <c r="B37" s="80"/>
    </row>
    <row r="38" spans="1:5" s="1" customFormat="1">
      <c r="A38" s="81" t="s">
        <v>201</v>
      </c>
      <c r="B38" s="81"/>
      <c r="C38" s="2"/>
    </row>
    <row r="39" spans="1:5" s="1" customFormat="1">
      <c r="A39" s="81" t="s">
        <v>202</v>
      </c>
      <c r="B39" s="81"/>
      <c r="C39" s="2"/>
    </row>
    <row r="40" spans="1:5" s="1" customFormat="1">
      <c r="A40" s="3"/>
      <c r="B40" s="3"/>
      <c r="C40" s="2"/>
    </row>
    <row r="41" spans="1:5" s="7" customFormat="1">
      <c r="A41" s="4"/>
      <c r="B41" s="5" t="s">
        <v>208</v>
      </c>
      <c r="C41" s="6">
        <v>-79331.263815000042</v>
      </c>
      <c r="E41" s="1"/>
    </row>
    <row r="42" spans="1:5" s="7" customFormat="1">
      <c r="A42" s="59"/>
      <c r="B42" s="28" t="s">
        <v>43</v>
      </c>
      <c r="C42" s="60"/>
    </row>
    <row r="43" spans="1:5" s="7" customFormat="1" ht="30">
      <c r="A43" s="59" t="s">
        <v>44</v>
      </c>
      <c r="B43" s="29" t="s">
        <v>45</v>
      </c>
      <c r="C43" s="65">
        <v>43978.272000000004</v>
      </c>
    </row>
    <row r="44" spans="1:5" s="7" customFormat="1" ht="30">
      <c r="A44" s="59"/>
      <c r="B44" s="29" t="s">
        <v>46</v>
      </c>
      <c r="C44" s="65">
        <v>59904.120000000017</v>
      </c>
    </row>
    <row r="45" spans="1:5" s="7" customFormat="1" ht="15">
      <c r="A45" s="59" t="s">
        <v>47</v>
      </c>
      <c r="B45" s="29" t="s">
        <v>48</v>
      </c>
      <c r="C45" s="65">
        <v>27838.271999999997</v>
      </c>
    </row>
    <row r="46" spans="1:5" s="7" customFormat="1" ht="15">
      <c r="A46" s="59"/>
      <c r="B46" s="29" t="s">
        <v>49</v>
      </c>
      <c r="C46" s="65">
        <v>70197.504000000001</v>
      </c>
    </row>
    <row r="47" spans="1:5" s="7" customFormat="1" ht="45">
      <c r="A47" s="59" t="s">
        <v>50</v>
      </c>
      <c r="B47" s="29" t="s">
        <v>51</v>
      </c>
      <c r="C47" s="65">
        <v>14719.744400000001</v>
      </c>
    </row>
    <row r="48" spans="1:5" s="7" customFormat="1" ht="15">
      <c r="A48" s="59" t="s">
        <v>52</v>
      </c>
      <c r="B48" s="29" t="s">
        <v>53</v>
      </c>
      <c r="C48" s="65">
        <v>1185.6000000000001</v>
      </c>
    </row>
    <row r="49" spans="1:3" s="7" customFormat="1" ht="15">
      <c r="A49" s="59" t="s">
        <v>54</v>
      </c>
      <c r="B49" s="29" t="s">
        <v>55</v>
      </c>
      <c r="C49" s="65">
        <v>2463.9440000000004</v>
      </c>
    </row>
    <row r="50" spans="1:3" s="7" customFormat="1" ht="15">
      <c r="A50" s="59">
        <v>1.8</v>
      </c>
      <c r="B50" s="29" t="s">
        <v>56</v>
      </c>
      <c r="C50" s="65">
        <v>0</v>
      </c>
    </row>
    <row r="51" spans="1:3" s="7" customFormat="1" ht="15">
      <c r="A51" s="61" t="s">
        <v>57</v>
      </c>
      <c r="B51" s="29" t="s">
        <v>58</v>
      </c>
      <c r="C51" s="65">
        <v>205200</v>
      </c>
    </row>
    <row r="52" spans="1:3" s="7" customFormat="1" ht="15">
      <c r="A52" s="61"/>
      <c r="B52" s="29" t="s">
        <v>59</v>
      </c>
      <c r="C52" s="65">
        <v>14055</v>
      </c>
    </row>
    <row r="53" spans="1:3" s="7" customFormat="1">
      <c r="A53" s="59"/>
      <c r="B53" s="30" t="s">
        <v>60</v>
      </c>
      <c r="C53" s="66">
        <f>SUM(C43:C52)</f>
        <v>439542.45640000002</v>
      </c>
    </row>
    <row r="54" spans="1:3" s="7" customFormat="1">
      <c r="A54" s="59"/>
      <c r="B54" s="62" t="s">
        <v>61</v>
      </c>
      <c r="C54" s="60"/>
    </row>
    <row r="55" spans="1:3" s="7" customFormat="1" ht="15">
      <c r="A55" s="59" t="s">
        <v>62</v>
      </c>
      <c r="B55" s="29" t="s">
        <v>63</v>
      </c>
      <c r="C55" s="65">
        <v>10788.12</v>
      </c>
    </row>
    <row r="56" spans="1:3" s="7" customFormat="1" ht="15">
      <c r="A56" s="59" t="s">
        <v>64</v>
      </c>
      <c r="B56" s="29" t="s">
        <v>65</v>
      </c>
      <c r="C56" s="65">
        <v>6230.07</v>
      </c>
    </row>
    <row r="57" spans="1:3" s="7" customFormat="1" ht="15">
      <c r="A57" s="59" t="s">
        <v>66</v>
      </c>
      <c r="B57" s="29" t="s">
        <v>67</v>
      </c>
      <c r="C57" s="65">
        <v>24931.795679999999</v>
      </c>
    </row>
    <row r="58" spans="1:3" s="7" customFormat="1" ht="15">
      <c r="A58" s="59" t="s">
        <v>68</v>
      </c>
      <c r="B58" s="29" t="s">
        <v>69</v>
      </c>
      <c r="C58" s="65">
        <v>867.72000000000014</v>
      </c>
    </row>
    <row r="59" spans="1:3" s="7" customFormat="1" ht="15">
      <c r="A59" s="59" t="s">
        <v>70</v>
      </c>
      <c r="B59" s="29" t="s">
        <v>71</v>
      </c>
      <c r="C59" s="65">
        <v>5941.3440000000001</v>
      </c>
    </row>
    <row r="60" spans="1:3" s="7" customFormat="1" ht="15">
      <c r="A60" s="59" t="s">
        <v>72</v>
      </c>
      <c r="B60" s="29" t="s">
        <v>73</v>
      </c>
      <c r="C60" s="65">
        <v>463.03000000000003</v>
      </c>
    </row>
    <row r="61" spans="1:3" s="7" customFormat="1">
      <c r="A61" s="59"/>
      <c r="B61" s="30" t="s">
        <v>74</v>
      </c>
      <c r="C61" s="66">
        <f>SUM(C55:C60)</f>
        <v>49222.079679999995</v>
      </c>
    </row>
    <row r="62" spans="1:3" s="7" customFormat="1">
      <c r="A62" s="59"/>
      <c r="B62" s="28" t="s">
        <v>75</v>
      </c>
      <c r="C62" s="60"/>
    </row>
    <row r="63" spans="1:3" s="7" customFormat="1" ht="15">
      <c r="A63" s="59" t="s">
        <v>62</v>
      </c>
      <c r="B63" s="29" t="s">
        <v>76</v>
      </c>
      <c r="C63" s="65">
        <v>11707.56</v>
      </c>
    </row>
    <row r="64" spans="1:3" s="7" customFormat="1" ht="15">
      <c r="A64" s="61" t="s">
        <v>64</v>
      </c>
      <c r="B64" s="29" t="s">
        <v>77</v>
      </c>
      <c r="C64" s="65">
        <v>9724.0499999999993</v>
      </c>
    </row>
    <row r="65" spans="1:3" s="7" customFormat="1" ht="15">
      <c r="A65" s="61" t="s">
        <v>78</v>
      </c>
      <c r="B65" s="29" t="s">
        <v>79</v>
      </c>
      <c r="C65" s="65">
        <v>6297.4800000000014</v>
      </c>
    </row>
    <row r="66" spans="1:3" s="7" customFormat="1" ht="15">
      <c r="A66" s="61" t="s">
        <v>80</v>
      </c>
      <c r="B66" s="29" t="s">
        <v>81</v>
      </c>
      <c r="C66" s="65">
        <v>3319.26</v>
      </c>
    </row>
    <row r="67" spans="1:3" s="7" customFormat="1" ht="15">
      <c r="A67" s="61"/>
      <c r="B67" s="29" t="s">
        <v>82</v>
      </c>
      <c r="C67" s="65">
        <v>26851.825000000001</v>
      </c>
    </row>
    <row r="68" spans="1:3" s="7" customFormat="1" ht="15">
      <c r="A68" s="61"/>
      <c r="B68" s="29" t="s">
        <v>83</v>
      </c>
      <c r="C68" s="65">
        <v>35742</v>
      </c>
    </row>
    <row r="69" spans="1:3" s="7" customFormat="1" ht="30">
      <c r="A69" s="59" t="s">
        <v>84</v>
      </c>
      <c r="B69" s="29" t="s">
        <v>85</v>
      </c>
      <c r="C69" s="65">
        <v>6655.7879999999996</v>
      </c>
    </row>
    <row r="70" spans="1:3" s="7" customFormat="1" ht="30">
      <c r="A70" s="59" t="s">
        <v>72</v>
      </c>
      <c r="B70" s="29" t="s">
        <v>86</v>
      </c>
      <c r="C70" s="65">
        <v>931</v>
      </c>
    </row>
    <row r="71" spans="1:3" s="7" customFormat="1" ht="45">
      <c r="A71" s="59" t="s">
        <v>87</v>
      </c>
      <c r="B71" s="29" t="s">
        <v>88</v>
      </c>
      <c r="C71" s="65">
        <v>10837.816000000001</v>
      </c>
    </row>
    <row r="72" spans="1:3" s="7" customFormat="1" ht="15">
      <c r="A72" s="59" t="s">
        <v>89</v>
      </c>
      <c r="B72" s="29" t="s">
        <v>90</v>
      </c>
      <c r="C72" s="65">
        <v>2099.16</v>
      </c>
    </row>
    <row r="73" spans="1:3" s="7" customFormat="1">
      <c r="A73" s="59"/>
      <c r="B73" s="30" t="s">
        <v>91</v>
      </c>
      <c r="C73" s="66">
        <f>SUM(C63:C72)</f>
        <v>114165.93900000001</v>
      </c>
    </row>
    <row r="74" spans="1:3" s="7" customFormat="1">
      <c r="A74" s="59"/>
      <c r="B74" s="28" t="s">
        <v>92</v>
      </c>
      <c r="C74" s="60"/>
    </row>
    <row r="75" spans="1:3" s="7" customFormat="1" ht="30">
      <c r="A75" s="59" t="s">
        <v>93</v>
      </c>
      <c r="B75" s="29" t="s">
        <v>94</v>
      </c>
      <c r="C75" s="60"/>
    </row>
    <row r="76" spans="1:3" s="7" customFormat="1" ht="23.25" customHeight="1">
      <c r="A76" s="59"/>
      <c r="B76" s="29" t="s">
        <v>95</v>
      </c>
      <c r="C76" s="60"/>
    </row>
    <row r="77" spans="1:3" s="7" customFormat="1" ht="15">
      <c r="A77" s="59"/>
      <c r="B77" s="29" t="s">
        <v>96</v>
      </c>
      <c r="C77" s="60">
        <v>76777.72</v>
      </c>
    </row>
    <row r="78" spans="1:3" s="7" customFormat="1" ht="15">
      <c r="A78" s="59"/>
      <c r="B78" s="29" t="s">
        <v>97</v>
      </c>
      <c r="C78" s="60">
        <v>39000.990000000005</v>
      </c>
    </row>
    <row r="79" spans="1:3" s="7" customFormat="1" ht="15">
      <c r="A79" s="59"/>
      <c r="B79" s="29" t="s">
        <v>98</v>
      </c>
      <c r="C79" s="60">
        <v>1435.47</v>
      </c>
    </row>
    <row r="80" spans="1:3" s="7" customFormat="1" ht="15">
      <c r="A80" s="59"/>
      <c r="B80" s="29" t="s">
        <v>99</v>
      </c>
      <c r="C80" s="60">
        <v>20631.84</v>
      </c>
    </row>
    <row r="81" spans="1:3" s="7" customFormat="1" ht="15">
      <c r="A81" s="59"/>
      <c r="B81" s="29" t="s">
        <v>100</v>
      </c>
      <c r="C81" s="60">
        <v>9692.16</v>
      </c>
    </row>
    <row r="82" spans="1:3" s="7" customFormat="1" ht="15">
      <c r="A82" s="59" t="s">
        <v>101</v>
      </c>
      <c r="B82" s="29" t="s">
        <v>102</v>
      </c>
      <c r="C82" s="60">
        <v>5389.1900000000005</v>
      </c>
    </row>
    <row r="83" spans="1:3" s="7" customFormat="1">
      <c r="A83" s="59"/>
      <c r="B83" s="30" t="s">
        <v>91</v>
      </c>
      <c r="C83" s="67">
        <f>SUM(C75:C82)</f>
        <v>152927.37000000002</v>
      </c>
    </row>
    <row r="84" spans="1:3" s="7" customFormat="1">
      <c r="A84" s="59"/>
      <c r="B84" s="28" t="s">
        <v>103</v>
      </c>
      <c r="C84" s="60"/>
    </row>
    <row r="85" spans="1:3" s="7" customFormat="1" ht="45">
      <c r="A85" s="59" t="s">
        <v>104</v>
      </c>
      <c r="B85" s="29" t="s">
        <v>105</v>
      </c>
      <c r="C85" s="65">
        <v>11590.668</v>
      </c>
    </row>
    <row r="86" spans="1:3" s="7" customFormat="1" ht="30">
      <c r="A86" s="59" t="s">
        <v>106</v>
      </c>
      <c r="B86" s="29" t="s">
        <v>107</v>
      </c>
      <c r="C86" s="65">
        <v>46362.671999999999</v>
      </c>
    </row>
    <row r="87" spans="1:3" s="7" customFormat="1" ht="45">
      <c r="A87" s="59" t="s">
        <v>108</v>
      </c>
      <c r="B87" s="29" t="s">
        <v>109</v>
      </c>
      <c r="C87" s="65">
        <v>34772.004000000001</v>
      </c>
    </row>
    <row r="88" spans="1:3" s="7" customFormat="1" ht="15">
      <c r="A88" s="59" t="s">
        <v>110</v>
      </c>
      <c r="B88" s="29" t="s">
        <v>111</v>
      </c>
      <c r="C88" s="65">
        <v>2527</v>
      </c>
    </row>
    <row r="89" spans="1:3" s="7" customFormat="1" ht="30">
      <c r="A89" s="59" t="s">
        <v>112</v>
      </c>
      <c r="B89" s="29" t="s">
        <v>113</v>
      </c>
      <c r="C89" s="65">
        <v>29317.572</v>
      </c>
    </row>
    <row r="90" spans="1:3" s="7" customFormat="1">
      <c r="A90" s="59"/>
      <c r="B90" s="30" t="s">
        <v>114</v>
      </c>
      <c r="C90" s="66">
        <f>SUM(C85:C89)</f>
        <v>124569.916</v>
      </c>
    </row>
    <row r="91" spans="1:3" s="7" customFormat="1" ht="31.2">
      <c r="A91" s="63" t="s">
        <v>115</v>
      </c>
      <c r="B91" s="30" t="s">
        <v>116</v>
      </c>
      <c r="C91" s="65">
        <v>64771.379999999983</v>
      </c>
    </row>
    <row r="92" spans="1:3" s="7" customFormat="1">
      <c r="A92" s="63" t="s">
        <v>117</v>
      </c>
      <c r="B92" s="30" t="s">
        <v>118</v>
      </c>
      <c r="C92" s="65">
        <v>18408.707999999999</v>
      </c>
    </row>
    <row r="93" spans="1:3" s="7" customFormat="1">
      <c r="A93" s="63"/>
      <c r="B93" s="30" t="s">
        <v>119</v>
      </c>
      <c r="C93" s="66">
        <f>SUM(C91:C92)</f>
        <v>83180.087999999989</v>
      </c>
    </row>
    <row r="94" spans="1:3" s="7" customFormat="1">
      <c r="A94" s="63" t="s">
        <v>120</v>
      </c>
      <c r="B94" s="30" t="s">
        <v>121</v>
      </c>
      <c r="C94" s="66">
        <v>1207.44</v>
      </c>
    </row>
    <row r="95" spans="1:3" s="7" customFormat="1">
      <c r="A95" s="63" t="s">
        <v>122</v>
      </c>
      <c r="B95" s="30" t="s">
        <v>123</v>
      </c>
      <c r="C95" s="66">
        <v>2330.64</v>
      </c>
    </row>
    <row r="96" spans="1:3" s="7" customFormat="1">
      <c r="A96" s="63"/>
      <c r="B96" s="64" t="s">
        <v>124</v>
      </c>
      <c r="C96" s="60"/>
    </row>
    <row r="97" spans="1:3" s="7" customFormat="1" ht="15">
      <c r="A97" s="59" t="s">
        <v>125</v>
      </c>
      <c r="B97" s="29" t="s">
        <v>126</v>
      </c>
      <c r="C97" s="65">
        <v>4498.2</v>
      </c>
    </row>
    <row r="98" spans="1:3" s="7" customFormat="1" ht="15">
      <c r="A98" s="59" t="s">
        <v>127</v>
      </c>
      <c r="B98" s="29" t="s">
        <v>128</v>
      </c>
      <c r="C98" s="65">
        <v>3390</v>
      </c>
    </row>
    <row r="99" spans="1:3" s="7" customFormat="1" ht="45">
      <c r="A99" s="59"/>
      <c r="B99" s="29" t="s">
        <v>129</v>
      </c>
      <c r="C99" s="65">
        <v>3300.6000000000008</v>
      </c>
    </row>
    <row r="100" spans="1:3" s="7" customFormat="1" ht="45">
      <c r="A100" s="59"/>
      <c r="B100" s="29" t="s">
        <v>130</v>
      </c>
      <c r="C100" s="65">
        <v>3300.6000000000008</v>
      </c>
    </row>
    <row r="101" spans="1:3" s="7" customFormat="1" ht="45">
      <c r="A101" s="59"/>
      <c r="B101" s="29" t="s">
        <v>131</v>
      </c>
      <c r="C101" s="65">
        <v>6601.2000000000016</v>
      </c>
    </row>
    <row r="102" spans="1:3" s="7" customFormat="1" ht="15">
      <c r="A102" s="59"/>
      <c r="B102" s="29" t="s">
        <v>210</v>
      </c>
      <c r="C102" s="65">
        <v>12220.17</v>
      </c>
    </row>
    <row r="103" spans="1:3" s="7" customFormat="1">
      <c r="A103" s="59"/>
      <c r="B103" s="30" t="s">
        <v>132</v>
      </c>
      <c r="C103" s="66">
        <f>SUM(C97:C102)</f>
        <v>33310.770000000004</v>
      </c>
    </row>
    <row r="104" spans="1:3" s="31" customFormat="1">
      <c r="A104" s="32"/>
      <c r="B104" s="64" t="s">
        <v>133</v>
      </c>
      <c r="C104" s="29"/>
    </row>
    <row r="105" spans="1:3" s="31" customFormat="1" ht="31.2">
      <c r="A105" s="32" t="s">
        <v>134</v>
      </c>
      <c r="B105" s="30" t="s">
        <v>135</v>
      </c>
      <c r="C105" s="29"/>
    </row>
    <row r="106" spans="1:3" s="31" customFormat="1" ht="30">
      <c r="A106" s="32"/>
      <c r="B106" s="29" t="s">
        <v>136</v>
      </c>
      <c r="C106" s="68">
        <v>370.31</v>
      </c>
    </row>
    <row r="107" spans="1:3" s="31" customFormat="1" ht="15">
      <c r="A107" s="32"/>
      <c r="B107" s="29" t="s">
        <v>137</v>
      </c>
      <c r="C107" s="68">
        <v>0</v>
      </c>
    </row>
    <row r="108" spans="1:3" s="31" customFormat="1" ht="30">
      <c r="A108" s="32"/>
      <c r="B108" s="29" t="s">
        <v>138</v>
      </c>
      <c r="C108" s="68">
        <v>0</v>
      </c>
    </row>
    <row r="109" spans="1:3" s="31" customFormat="1" ht="15">
      <c r="A109" s="32"/>
      <c r="B109" s="29" t="s">
        <v>139</v>
      </c>
      <c r="C109" s="68">
        <v>724.48</v>
      </c>
    </row>
    <row r="110" spans="1:3" s="31" customFormat="1" ht="15">
      <c r="A110" s="32"/>
      <c r="B110" s="29" t="s">
        <v>140</v>
      </c>
      <c r="C110" s="68">
        <v>648.26</v>
      </c>
    </row>
    <row r="111" spans="1:3" s="31" customFormat="1" ht="15">
      <c r="A111" s="29"/>
      <c r="B111" s="29" t="s">
        <v>141</v>
      </c>
      <c r="C111" s="68">
        <v>369.84</v>
      </c>
    </row>
    <row r="112" spans="1:3" s="31" customFormat="1" ht="15">
      <c r="A112" s="32"/>
      <c r="B112" s="29" t="s">
        <v>142</v>
      </c>
      <c r="C112" s="68">
        <v>370.31</v>
      </c>
    </row>
    <row r="113" spans="1:3" s="31" customFormat="1" ht="31.2">
      <c r="A113" s="32" t="s">
        <v>143</v>
      </c>
      <c r="B113" s="30" t="s">
        <v>144</v>
      </c>
      <c r="C113" s="68"/>
    </row>
    <row r="114" spans="1:3" s="31" customFormat="1" ht="30">
      <c r="A114" s="29"/>
      <c r="B114" s="29" t="s">
        <v>145</v>
      </c>
      <c r="C114" s="68">
        <v>0</v>
      </c>
    </row>
    <row r="115" spans="1:3" s="31" customFormat="1" ht="30">
      <c r="A115" s="29"/>
      <c r="B115" s="29" t="s">
        <v>146</v>
      </c>
      <c r="C115" s="68">
        <v>0</v>
      </c>
    </row>
    <row r="116" spans="1:3" s="31" customFormat="1">
      <c r="A116" s="29"/>
      <c r="B116" s="30" t="s">
        <v>147</v>
      </c>
      <c r="C116" s="68">
        <v>13247.52</v>
      </c>
    </row>
    <row r="117" spans="1:3" s="31" customFormat="1" ht="15">
      <c r="A117" s="29"/>
      <c r="B117" s="29" t="s">
        <v>148</v>
      </c>
      <c r="C117" s="68">
        <v>0</v>
      </c>
    </row>
    <row r="118" spans="1:3" s="31" customFormat="1" ht="30">
      <c r="A118" s="29"/>
      <c r="B118" s="29" t="s">
        <v>149</v>
      </c>
      <c r="C118" s="68">
        <v>0</v>
      </c>
    </row>
    <row r="119" spans="1:3" s="31" customFormat="1" ht="30">
      <c r="A119" s="29"/>
      <c r="B119" s="29" t="s">
        <v>150</v>
      </c>
      <c r="C119" s="68">
        <v>0</v>
      </c>
    </row>
    <row r="120" spans="1:3" s="31" customFormat="1" ht="30">
      <c r="A120" s="29"/>
      <c r="B120" s="29" t="s">
        <v>151</v>
      </c>
      <c r="C120" s="68">
        <v>202.26</v>
      </c>
    </row>
    <row r="121" spans="1:3" s="31" customFormat="1" ht="30">
      <c r="A121" s="29"/>
      <c r="B121" s="29" t="s">
        <v>152</v>
      </c>
      <c r="C121" s="68">
        <v>0</v>
      </c>
    </row>
    <row r="122" spans="1:3" s="31" customFormat="1" ht="30">
      <c r="A122" s="29"/>
      <c r="B122" s="29" t="s">
        <v>153</v>
      </c>
      <c r="C122" s="68">
        <v>3906.48</v>
      </c>
    </row>
    <row r="123" spans="1:3" s="31" customFormat="1" ht="15">
      <c r="A123" s="29"/>
      <c r="B123" s="29" t="s">
        <v>154</v>
      </c>
      <c r="C123" s="68">
        <v>1326.96</v>
      </c>
    </row>
    <row r="124" spans="1:3" s="31" customFormat="1" ht="15">
      <c r="A124" s="32"/>
      <c r="B124" s="29" t="s">
        <v>148</v>
      </c>
      <c r="C124" s="68">
        <v>0</v>
      </c>
    </row>
    <row r="125" spans="1:3" s="31" customFormat="1" ht="15">
      <c r="A125" s="32"/>
      <c r="B125" s="29" t="s">
        <v>155</v>
      </c>
      <c r="C125" s="68">
        <v>0</v>
      </c>
    </row>
    <row r="126" spans="1:3" s="31" customFormat="1" ht="15">
      <c r="A126" s="32"/>
      <c r="B126" s="29" t="s">
        <v>156</v>
      </c>
      <c r="C126" s="68">
        <v>2219.29</v>
      </c>
    </row>
    <row r="127" spans="1:3" s="31" customFormat="1" ht="30">
      <c r="A127" s="32"/>
      <c r="B127" s="29" t="s">
        <v>157</v>
      </c>
      <c r="C127" s="68">
        <v>0</v>
      </c>
    </row>
    <row r="128" spans="1:3" s="31" customFormat="1">
      <c r="A128" s="32"/>
      <c r="B128" s="30" t="s">
        <v>158</v>
      </c>
      <c r="C128" s="68"/>
    </row>
    <row r="129" spans="1:3" s="31" customFormat="1" ht="15">
      <c r="A129" s="32" t="s">
        <v>159</v>
      </c>
      <c r="B129" s="29" t="s">
        <v>160</v>
      </c>
      <c r="C129" s="68">
        <v>269.31</v>
      </c>
    </row>
    <row r="130" spans="1:3" s="31" customFormat="1" ht="15">
      <c r="A130" s="32" t="s">
        <v>161</v>
      </c>
      <c r="B130" s="29" t="s">
        <v>162</v>
      </c>
      <c r="C130" s="68">
        <v>514.24</v>
      </c>
    </row>
    <row r="131" spans="1:3" s="31" customFormat="1" ht="15">
      <c r="A131" s="32" t="s">
        <v>163</v>
      </c>
      <c r="B131" s="29" t="s">
        <v>164</v>
      </c>
      <c r="C131" s="68">
        <v>184.4</v>
      </c>
    </row>
    <row r="132" spans="1:3" s="31" customFormat="1" ht="15">
      <c r="A132" s="32" t="s">
        <v>10</v>
      </c>
      <c r="B132" s="29" t="s">
        <v>165</v>
      </c>
      <c r="C132" s="68">
        <v>101.13</v>
      </c>
    </row>
    <row r="133" spans="1:3" s="31" customFormat="1" ht="15">
      <c r="A133" s="32"/>
      <c r="B133" s="29" t="s">
        <v>166</v>
      </c>
      <c r="C133" s="68">
        <v>969.76</v>
      </c>
    </row>
    <row r="134" spans="1:3" s="31" customFormat="1" ht="15">
      <c r="A134" s="32"/>
      <c r="B134" s="29" t="s">
        <v>167</v>
      </c>
      <c r="C134" s="68">
        <v>663.48</v>
      </c>
    </row>
    <row r="135" spans="1:3" s="31" customFormat="1" ht="30">
      <c r="A135" s="32"/>
      <c r="B135" s="29" t="s">
        <v>168</v>
      </c>
      <c r="C135" s="68">
        <v>0</v>
      </c>
    </row>
    <row r="136" spans="1:3" s="31" customFormat="1" ht="30">
      <c r="A136" s="32"/>
      <c r="B136" s="29" t="s">
        <v>169</v>
      </c>
      <c r="C136" s="68">
        <v>918.01</v>
      </c>
    </row>
    <row r="137" spans="1:3" s="31" customFormat="1" ht="15">
      <c r="A137" s="32"/>
      <c r="B137" s="29" t="s">
        <v>170</v>
      </c>
      <c r="C137" s="68">
        <v>20.225999999999999</v>
      </c>
    </row>
    <row r="138" spans="1:3" s="31" customFormat="1" ht="15">
      <c r="A138" s="32"/>
      <c r="B138" s="29" t="s">
        <v>171</v>
      </c>
      <c r="C138" s="68">
        <v>0</v>
      </c>
    </row>
    <row r="139" spans="1:3" s="31" customFormat="1" ht="31.2">
      <c r="A139" s="32"/>
      <c r="B139" s="30" t="s">
        <v>172</v>
      </c>
      <c r="C139" s="68"/>
    </row>
    <row r="140" spans="1:3" s="31" customFormat="1" ht="15">
      <c r="A140" s="32"/>
      <c r="B140" s="29" t="s">
        <v>162</v>
      </c>
      <c r="C140" s="68">
        <v>514.24</v>
      </c>
    </row>
    <row r="141" spans="1:3" s="31" customFormat="1" ht="15">
      <c r="A141" s="32"/>
      <c r="B141" s="29" t="s">
        <v>173</v>
      </c>
      <c r="C141" s="68">
        <v>1952.1424999999999</v>
      </c>
    </row>
    <row r="142" spans="1:3" s="31" customFormat="1" ht="15">
      <c r="A142" s="32"/>
      <c r="B142" s="29" t="s">
        <v>174</v>
      </c>
      <c r="C142" s="68">
        <v>272.56</v>
      </c>
    </row>
    <row r="143" spans="1:3" s="31" customFormat="1" ht="15">
      <c r="A143" s="32"/>
      <c r="B143" s="29" t="s">
        <v>175</v>
      </c>
      <c r="C143" s="68">
        <v>739.64</v>
      </c>
    </row>
    <row r="144" spans="1:3" s="31" customFormat="1" ht="15">
      <c r="A144" s="32"/>
      <c r="B144" s="29" t="s">
        <v>170</v>
      </c>
      <c r="C144" s="68">
        <v>101.13</v>
      </c>
    </row>
    <row r="145" spans="1:3" s="31" customFormat="1" ht="15">
      <c r="A145" s="32"/>
      <c r="B145" s="29" t="s">
        <v>176</v>
      </c>
      <c r="C145" s="68">
        <v>0</v>
      </c>
    </row>
    <row r="146" spans="1:3" s="31" customFormat="1">
      <c r="A146" s="32"/>
      <c r="B146" s="33" t="s">
        <v>177</v>
      </c>
      <c r="C146" s="68">
        <v>0</v>
      </c>
    </row>
    <row r="147" spans="1:3" s="31" customFormat="1" ht="30">
      <c r="A147" s="32"/>
      <c r="B147" s="29" t="s">
        <v>178</v>
      </c>
      <c r="C147" s="68">
        <v>0</v>
      </c>
    </row>
    <row r="148" spans="1:3" s="31" customFormat="1" ht="15">
      <c r="A148" s="32"/>
      <c r="B148" s="29" t="s">
        <v>179</v>
      </c>
      <c r="C148" s="68">
        <v>0</v>
      </c>
    </row>
    <row r="149" spans="1:3" s="31" customFormat="1" ht="31.2">
      <c r="A149" s="32" t="s">
        <v>180</v>
      </c>
      <c r="B149" s="30" t="s">
        <v>181</v>
      </c>
      <c r="C149" s="68"/>
    </row>
    <row r="150" spans="1:3" s="31" customFormat="1" ht="15">
      <c r="A150" s="32"/>
      <c r="B150" s="29" t="s">
        <v>182</v>
      </c>
      <c r="C150" s="68">
        <v>1607.0400000000002</v>
      </c>
    </row>
    <row r="151" spans="1:3" s="31" customFormat="1" ht="30">
      <c r="A151" s="32"/>
      <c r="B151" s="29" t="s">
        <v>183</v>
      </c>
      <c r="C151" s="68">
        <v>0</v>
      </c>
    </row>
    <row r="152" spans="1:3" s="31" customFormat="1" ht="30">
      <c r="A152" s="32"/>
      <c r="B152" s="29" t="s">
        <v>184</v>
      </c>
      <c r="C152" s="68">
        <v>0</v>
      </c>
    </row>
    <row r="153" spans="1:3" s="31" customFormat="1" ht="15">
      <c r="A153" s="29"/>
      <c r="B153" s="29" t="s">
        <v>185</v>
      </c>
      <c r="C153" s="68">
        <v>457.68</v>
      </c>
    </row>
    <row r="154" spans="1:3" s="31" customFormat="1">
      <c r="A154" s="29"/>
      <c r="B154" s="30" t="s">
        <v>186</v>
      </c>
      <c r="C154" s="68"/>
    </row>
    <row r="155" spans="1:3" s="31" customFormat="1" ht="15">
      <c r="A155" s="29"/>
      <c r="B155" s="29" t="s">
        <v>187</v>
      </c>
      <c r="C155" s="68">
        <v>1353.3000000000002</v>
      </c>
    </row>
    <row r="156" spans="1:3" s="31" customFormat="1" ht="15">
      <c r="A156" s="32"/>
      <c r="B156" s="29" t="s">
        <v>188</v>
      </c>
      <c r="C156" s="68">
        <v>0</v>
      </c>
    </row>
    <row r="157" spans="1:3" s="31" customFormat="1" ht="15">
      <c r="A157" s="32"/>
      <c r="B157" s="29" t="s">
        <v>189</v>
      </c>
      <c r="C157" s="68">
        <v>1158.192</v>
      </c>
    </row>
    <row r="158" spans="1:3" s="31" customFormat="1" ht="15">
      <c r="A158" s="32"/>
      <c r="B158" s="29" t="s">
        <v>190</v>
      </c>
      <c r="C158" s="68">
        <v>474.06000000000006</v>
      </c>
    </row>
    <row r="159" spans="1:3" s="31" customFormat="1" ht="12" customHeight="1">
      <c r="A159" s="32"/>
      <c r="B159" s="29" t="s">
        <v>191</v>
      </c>
      <c r="C159" s="68">
        <v>88.08</v>
      </c>
    </row>
    <row r="160" spans="1:3" s="31" customFormat="1">
      <c r="A160" s="32"/>
      <c r="B160" s="30" t="s">
        <v>192</v>
      </c>
      <c r="C160" s="68">
        <v>3530.6149999999998</v>
      </c>
    </row>
    <row r="161" spans="1:6" s="31" customFormat="1" ht="15">
      <c r="A161" s="32"/>
      <c r="B161" s="29" t="s">
        <v>193</v>
      </c>
      <c r="C161" s="68">
        <v>0</v>
      </c>
    </row>
    <row r="162" spans="1:6" s="31" customFormat="1" ht="15">
      <c r="A162" s="32"/>
      <c r="B162" s="29" t="s">
        <v>194</v>
      </c>
      <c r="C162" s="68">
        <v>0</v>
      </c>
    </row>
    <row r="163" spans="1:6" s="31" customFormat="1" ht="30">
      <c r="A163" s="32"/>
      <c r="B163" s="29" t="s">
        <v>195</v>
      </c>
      <c r="C163" s="68">
        <v>995.22</v>
      </c>
    </row>
    <row r="164" spans="1:6" s="31" customFormat="1" ht="15">
      <c r="A164" s="32"/>
      <c r="B164" s="29" t="s">
        <v>196</v>
      </c>
      <c r="C164" s="68">
        <v>85.05</v>
      </c>
    </row>
    <row r="165" spans="1:6" s="31" customFormat="1">
      <c r="A165" s="4"/>
      <c r="B165" s="30" t="s">
        <v>197</v>
      </c>
      <c r="C165" s="6">
        <f>SUM(C105:C164)</f>
        <v>40355.215500000013</v>
      </c>
    </row>
    <row r="166" spans="1:6" s="31" customFormat="1">
      <c r="A166" s="32"/>
      <c r="B166" s="30" t="s">
        <v>198</v>
      </c>
      <c r="C166" s="6">
        <v>183405.27599999995</v>
      </c>
    </row>
    <row r="167" spans="1:6" s="31" customFormat="1">
      <c r="A167" s="32" t="s">
        <v>199</v>
      </c>
      <c r="B167" s="30" t="s">
        <v>200</v>
      </c>
      <c r="C167" s="6">
        <f>C53+C61+C73+C83+C90+C93+C94+C95+C165+C166+C103</f>
        <v>1224217.1905799999</v>
      </c>
    </row>
    <row r="168" spans="1:6" s="73" customFormat="1" ht="13.8">
      <c r="A168" s="69"/>
      <c r="B168" s="70" t="s">
        <v>203</v>
      </c>
      <c r="C168" s="71">
        <v>1206304.03</v>
      </c>
      <c r="D168" s="72"/>
      <c r="E168" s="72"/>
      <c r="F168" s="72"/>
    </row>
    <row r="169" spans="1:6" s="73" customFormat="1" ht="13.8">
      <c r="A169" s="74"/>
      <c r="B169" s="70" t="s">
        <v>204</v>
      </c>
      <c r="C169" s="75">
        <v>1177404.02</v>
      </c>
      <c r="D169" s="76"/>
      <c r="E169" s="76"/>
      <c r="F169" s="76"/>
    </row>
    <row r="170" spans="1:6" s="73" customFormat="1" ht="13.8">
      <c r="A170" s="74"/>
      <c r="B170" s="70" t="s">
        <v>205</v>
      </c>
      <c r="C170" s="75"/>
      <c r="D170" s="76"/>
      <c r="E170" s="76"/>
      <c r="F170" s="76"/>
    </row>
    <row r="171" spans="1:6" s="73" customFormat="1" ht="13.8">
      <c r="A171" s="69"/>
      <c r="B171" s="77" t="s">
        <v>209</v>
      </c>
      <c r="C171" s="78">
        <f>C169-C167</f>
        <v>-46813.170579999918</v>
      </c>
      <c r="D171" s="76"/>
      <c r="E171" s="76"/>
      <c r="F171" s="76"/>
    </row>
    <row r="172" spans="1:6" s="79" customFormat="1" ht="14.4">
      <c r="A172" s="69"/>
      <c r="B172" s="77" t="s">
        <v>206</v>
      </c>
      <c r="C172" s="78">
        <f>C41+C171</f>
        <v>-126144.43439499996</v>
      </c>
    </row>
    <row r="173" spans="1:6" s="1" customFormat="1" ht="15">
      <c r="A173" s="83"/>
      <c r="B173" s="83"/>
    </row>
    <row r="174" spans="1:6" s="1" customFormat="1" ht="15">
      <c r="A174" s="83"/>
      <c r="B174" s="83"/>
    </row>
    <row r="175" spans="1:6" s="1" customFormat="1" ht="15">
      <c r="A175" s="83"/>
      <c r="B175" s="83"/>
    </row>
    <row r="176" spans="1:6" s="1" customFormat="1" ht="15">
      <c r="A176" s="83"/>
      <c r="B176" s="83"/>
    </row>
    <row r="177" spans="1:2" s="7" customFormat="1" ht="15"/>
    <row r="178" spans="1:2" s="7" customFormat="1" ht="15">
      <c r="A178" s="84"/>
      <c r="B178" s="84"/>
    </row>
    <row r="179" spans="1:2" s="7" customFormat="1" ht="15"/>
    <row r="180" spans="1:2" s="7" customFormat="1" ht="15">
      <c r="A180" s="82"/>
      <c r="B180" s="82"/>
    </row>
    <row r="181" spans="1:2" s="7" customFormat="1" ht="15"/>
    <row r="182" spans="1:2" s="7" customFormat="1" ht="15">
      <c r="A182" s="82"/>
      <c r="B182" s="82"/>
    </row>
    <row r="183" spans="1:2" s="31" customFormat="1" ht="15"/>
    <row r="184" spans="1:2" hidden="1">
      <c r="B184" s="35"/>
    </row>
    <row r="185" spans="1:2" hidden="1">
      <c r="B185" s="35"/>
    </row>
    <row r="186" spans="1:2" hidden="1"/>
    <row r="187" spans="1:2" hidden="1">
      <c r="A187" s="37"/>
      <c r="B187" s="37"/>
    </row>
    <row r="188" spans="1:2" hidden="1">
      <c r="A188" s="37"/>
      <c r="B188" s="38"/>
    </row>
    <row r="189" spans="1:2" hidden="1">
      <c r="A189" s="37"/>
      <c r="B189" s="33"/>
    </row>
    <row r="190" spans="1:2" hidden="1">
      <c r="A190" s="37"/>
      <c r="B190" s="33"/>
    </row>
    <row r="191" spans="1:2" hidden="1">
      <c r="A191" s="37"/>
      <c r="B191" s="33"/>
    </row>
    <row r="192" spans="1:2" hidden="1">
      <c r="A192" s="37"/>
      <c r="B192" s="33"/>
    </row>
    <row r="193" spans="1:2" hidden="1">
      <c r="A193" s="37"/>
      <c r="B193" s="33"/>
    </row>
    <row r="194" spans="1:2" hidden="1">
      <c r="A194" s="37"/>
      <c r="B194" s="33"/>
    </row>
    <row r="195" spans="1:2" hidden="1">
      <c r="A195" s="37"/>
      <c r="B195" s="38"/>
    </row>
    <row r="196" spans="1:2" hidden="1">
      <c r="A196" s="37"/>
      <c r="B196" s="38"/>
    </row>
    <row r="197" spans="1:2" hidden="1">
      <c r="A197" s="37"/>
      <c r="B197" s="33"/>
    </row>
    <row r="198" spans="1:2" hidden="1">
      <c r="A198" s="37"/>
      <c r="B198" s="33"/>
    </row>
    <row r="199" spans="1:2" hidden="1">
      <c r="A199" s="37"/>
      <c r="B199" s="33"/>
    </row>
    <row r="200" spans="1:2" hidden="1">
      <c r="A200" s="37"/>
      <c r="B200" s="38"/>
    </row>
    <row r="201" spans="1:2" hidden="1">
      <c r="A201" s="37"/>
      <c r="B201" s="38"/>
    </row>
    <row r="202" spans="1:2" hidden="1">
      <c r="A202" s="37"/>
      <c r="B202" s="38"/>
    </row>
    <row r="203" spans="1:2" hidden="1">
      <c r="A203" s="37"/>
      <c r="B203" s="33"/>
    </row>
    <row r="204" spans="1:2" hidden="1">
      <c r="A204" s="37"/>
      <c r="B204" s="33"/>
    </row>
    <row r="205" spans="1:2" hidden="1">
      <c r="A205" s="37"/>
      <c r="B205" s="39"/>
    </row>
    <row r="206" spans="1:2" hidden="1">
      <c r="A206" s="37"/>
      <c r="B206" s="33"/>
    </row>
    <row r="207" spans="1:2" hidden="1">
      <c r="A207" s="37"/>
      <c r="B207" s="39"/>
    </row>
    <row r="208" spans="1:2" hidden="1">
      <c r="A208" s="40"/>
      <c r="B208" s="41"/>
    </row>
    <row r="209" spans="1:2" hidden="1">
      <c r="A209" s="40"/>
      <c r="B209" s="42"/>
    </row>
    <row r="210" spans="1:2" hidden="1">
      <c r="A210" s="40"/>
      <c r="B210" s="42"/>
    </row>
    <row r="211" spans="1:2" hidden="1">
      <c r="A211" s="40"/>
      <c r="B211" s="42"/>
    </row>
    <row r="212" spans="1:2" hidden="1">
      <c r="A212" s="40"/>
      <c r="B212" s="42"/>
    </row>
    <row r="213" spans="1:2" hidden="1">
      <c r="A213" s="40"/>
      <c r="B213" s="42"/>
    </row>
    <row r="214" spans="1:2" hidden="1">
      <c r="A214" s="40"/>
      <c r="B214" s="42"/>
    </row>
    <row r="215" spans="1:2" hidden="1">
      <c r="A215" s="40"/>
      <c r="B215" s="42"/>
    </row>
    <row r="216" spans="1:2" hidden="1"/>
    <row r="217" spans="1:2" hidden="1">
      <c r="B217" s="35"/>
    </row>
    <row r="218" spans="1:2" hidden="1">
      <c r="B218" s="35"/>
    </row>
    <row r="219" spans="1:2" hidden="1">
      <c r="A219" s="43"/>
      <c r="B219" s="44"/>
    </row>
    <row r="220" spans="1:2" hidden="1">
      <c r="A220" s="45"/>
      <c r="B220" s="46"/>
    </row>
    <row r="221" spans="1:2" hidden="1">
      <c r="A221" s="47"/>
      <c r="B221" s="48"/>
    </row>
    <row r="222" spans="1:2" hidden="1">
      <c r="A222" s="47"/>
      <c r="B222" s="48"/>
    </row>
    <row r="223" spans="1:2" hidden="1">
      <c r="A223" s="47"/>
      <c r="B223" s="48"/>
    </row>
    <row r="224" spans="1:2" hidden="1">
      <c r="A224" s="49"/>
      <c r="B224" s="50"/>
    </row>
    <row r="225" spans="1:2" hidden="1">
      <c r="A225" s="51"/>
      <c r="B225" s="51"/>
    </row>
    <row r="226" spans="1:2" hidden="1">
      <c r="A226" s="51"/>
      <c r="B226" s="52"/>
    </row>
    <row r="227" spans="1:2" hidden="1">
      <c r="A227" s="53"/>
      <c r="B227" s="54"/>
    </row>
    <row r="228" spans="1:2" hidden="1">
      <c r="A228" s="53"/>
      <c r="B228" s="54"/>
    </row>
    <row r="229" spans="1:2" hidden="1">
      <c r="A229" s="51"/>
      <c r="B229" s="55"/>
    </row>
    <row r="230" spans="1:2" hidden="1">
      <c r="A230" s="53"/>
      <c r="B230" s="54"/>
    </row>
    <row r="231" spans="1:2" hidden="1">
      <c r="A231" s="53"/>
      <c r="B231" s="54"/>
    </row>
    <row r="232" spans="1:2" hidden="1">
      <c r="A232" s="53"/>
      <c r="B232" s="54"/>
    </row>
    <row r="233" spans="1:2" hidden="1">
      <c r="A233" s="53"/>
      <c r="B233" s="54"/>
    </row>
    <row r="234" spans="1:2" hidden="1">
      <c r="A234" s="53"/>
      <c r="B234" s="54"/>
    </row>
    <row r="235" spans="1:2" hidden="1">
      <c r="A235" s="53"/>
      <c r="B235" s="54"/>
    </row>
    <row r="236" spans="1:2" hidden="1">
      <c r="A236" s="53"/>
      <c r="B236" s="54"/>
    </row>
    <row r="237" spans="1:2" hidden="1">
      <c r="A237" s="53"/>
      <c r="B237" s="54"/>
    </row>
    <row r="238" spans="1:2" hidden="1">
      <c r="A238" s="53"/>
      <c r="B238" s="54"/>
    </row>
    <row r="239" spans="1:2" hidden="1">
      <c r="A239" s="53"/>
      <c r="B239" s="54"/>
    </row>
    <row r="240" spans="1:2" hidden="1">
      <c r="A240" s="53"/>
      <c r="B240" s="54"/>
    </row>
    <row r="241" spans="1:2" hidden="1">
      <c r="A241" s="53"/>
      <c r="B241" s="54"/>
    </row>
    <row r="242" spans="1:2" hidden="1">
      <c r="A242" s="56"/>
      <c r="B242" s="57"/>
    </row>
    <row r="243" spans="1:2" hidden="1">
      <c r="A243" s="56"/>
      <c r="B243" s="57"/>
    </row>
    <row r="244" spans="1:2" hidden="1">
      <c r="A244" s="56"/>
      <c r="B244" s="57"/>
    </row>
    <row r="245" spans="1:2" hidden="1">
      <c r="A245" s="56"/>
      <c r="B245" s="57"/>
    </row>
    <row r="246" spans="1:2" hidden="1">
      <c r="A246" s="56"/>
      <c r="B246" s="57"/>
    </row>
    <row r="247" spans="1:2" hidden="1">
      <c r="A247" s="56"/>
      <c r="B247" s="57"/>
    </row>
    <row r="248" spans="1:2" hidden="1">
      <c r="A248" s="56"/>
      <c r="B248" s="57"/>
    </row>
    <row r="249" spans="1:2" hidden="1">
      <c r="A249" s="56"/>
      <c r="B249" s="57"/>
    </row>
    <row r="250" spans="1:2" hidden="1">
      <c r="A250" s="56"/>
      <c r="B250" s="57"/>
    </row>
    <row r="251" spans="1:2" hidden="1">
      <c r="A251" s="56"/>
      <c r="B251" s="57"/>
    </row>
    <row r="252" spans="1:2" hidden="1"/>
    <row r="253" spans="1:2" hidden="1">
      <c r="B253" s="35"/>
    </row>
    <row r="254" spans="1:2" hidden="1">
      <c r="B254" s="35"/>
    </row>
    <row r="255" spans="1:2" hidden="1"/>
    <row r="256" spans="1:2" hidden="1">
      <c r="A256" s="37"/>
      <c r="B256" s="37"/>
    </row>
    <row r="257" spans="1:2" hidden="1">
      <c r="A257" s="37"/>
      <c r="B257" s="38"/>
    </row>
    <row r="258" spans="1:2" hidden="1">
      <c r="A258" s="37"/>
      <c r="B258" s="33"/>
    </row>
    <row r="259" spans="1:2" hidden="1">
      <c r="A259" s="37"/>
      <c r="B259" s="33"/>
    </row>
    <row r="260" spans="1:2" hidden="1">
      <c r="A260" s="37"/>
      <c r="B260" s="33"/>
    </row>
    <row r="261" spans="1:2" hidden="1">
      <c r="A261" s="37"/>
      <c r="B261" s="33"/>
    </row>
    <row r="262" spans="1:2" hidden="1">
      <c r="A262" s="37"/>
      <c r="B262" s="33"/>
    </row>
    <row r="263" spans="1:2" hidden="1">
      <c r="A263" s="37"/>
      <c r="B263" s="33"/>
    </row>
    <row r="264" spans="1:2" hidden="1">
      <c r="A264" s="37"/>
      <c r="B264" s="38"/>
    </row>
    <row r="265" spans="1:2" hidden="1">
      <c r="A265" s="37"/>
      <c r="B265" s="38"/>
    </row>
    <row r="266" spans="1:2" hidden="1">
      <c r="A266" s="37"/>
      <c r="B266" s="33"/>
    </row>
    <row r="267" spans="1:2" hidden="1">
      <c r="A267" s="37"/>
      <c r="B267" s="33"/>
    </row>
    <row r="268" spans="1:2" hidden="1">
      <c r="A268" s="37"/>
      <c r="B268" s="33"/>
    </row>
    <row r="269" spans="1:2" hidden="1">
      <c r="A269" s="37"/>
      <c r="B269" s="38"/>
    </row>
    <row r="270" spans="1:2" hidden="1">
      <c r="A270" s="37"/>
      <c r="B270" s="38"/>
    </row>
    <row r="271" spans="1:2" hidden="1">
      <c r="A271" s="37"/>
      <c r="B271" s="38"/>
    </row>
    <row r="272" spans="1:2" hidden="1">
      <c r="A272" s="37"/>
      <c r="B272" s="33"/>
    </row>
    <row r="273" spans="1:2" hidden="1">
      <c r="A273" s="37"/>
      <c r="B273" s="33"/>
    </row>
    <row r="274" spans="1:2" hidden="1">
      <c r="A274" s="37"/>
      <c r="B274" s="39"/>
    </row>
    <row r="275" spans="1:2" hidden="1">
      <c r="A275" s="37"/>
      <c r="B275" s="39"/>
    </row>
    <row r="276" spans="1:2" hidden="1">
      <c r="A276" s="37"/>
      <c r="B276" s="39"/>
    </row>
    <row r="277" spans="1:2" hidden="1">
      <c r="A277" s="37"/>
      <c r="B277" s="58"/>
    </row>
    <row r="278" spans="1:2" hidden="1">
      <c r="A278" s="37"/>
      <c r="B278" s="39"/>
    </row>
    <row r="279" spans="1:2" hidden="1">
      <c r="A279" s="37"/>
      <c r="B279" s="33"/>
    </row>
    <row r="280" spans="1:2" hidden="1">
      <c r="A280" s="37"/>
      <c r="B280" s="39"/>
    </row>
    <row r="281" spans="1:2" hidden="1"/>
    <row r="282" spans="1:2" hidden="1"/>
    <row r="283" spans="1:2" hidden="1"/>
    <row r="284" spans="1:2" hidden="1"/>
    <row r="285" spans="1:2" hidden="1"/>
  </sheetData>
  <mergeCells count="10">
    <mergeCell ref="A37:B37"/>
    <mergeCell ref="A38:B38"/>
    <mergeCell ref="A39:B39"/>
    <mergeCell ref="A182:B182"/>
    <mergeCell ref="A173:B173"/>
    <mergeCell ref="A174:B174"/>
    <mergeCell ref="A175:B175"/>
    <mergeCell ref="A176:B176"/>
    <mergeCell ref="A178:B178"/>
    <mergeCell ref="A180:B18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2022-01-20T06:22:18Z</dcterms:created>
  <dcterms:modified xsi:type="dcterms:W3CDTF">2022-03-14T06:02:21Z</dcterms:modified>
</cp:coreProperties>
</file>