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7496" windowHeight="1101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75" i="1"/>
  <c r="C76"/>
  <c r="C68"/>
  <c r="C52"/>
  <c r="C43"/>
  <c r="C39"/>
  <c r="C33"/>
  <c r="C25"/>
  <c r="C13"/>
  <c r="C70"/>
</calcChain>
</file>

<file path=xl/sharedStrings.xml><?xml version="1.0" encoding="utf-8"?>
<sst xmlns="http://schemas.openxmlformats.org/spreadsheetml/2006/main" count="113" uniqueCount="111">
  <si>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</si>
  <si>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</si>
  <si>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</si>
  <si>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</si>
  <si>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</si>
  <si>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</si>
  <si>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</si>
  <si>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потолков, окон.</t>
  </si>
  <si>
    <t xml:space="preserve"> 1.4</t>
  </si>
  <si>
    <t>Мытье окон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</si>
  <si>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</si>
  <si>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</si>
  <si>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</si>
  <si>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</si>
  <si>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</si>
  <si>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</si>
  <si>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</si>
  <si>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</si>
  <si>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</si>
  <si>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</si>
  <si>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</si>
  <si>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</si>
  <si>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</si>
  <si>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</si>
  <si>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</si>
  <si>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</si>
  <si>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</si>
  <si>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</si>
  <si>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</si>
  <si>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</si>
  <si>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</si>
  <si>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</si>
  <si>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</si>
  <si>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</si>
  <si>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</si>
  <si>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3.2</t>
  </si>
  <si>
    <t>Промывка трубопроводов системы ЦО</t>
  </si>
  <si>
    <t xml:space="preserve"> 3.3</t>
  </si>
  <si>
    <t>Испытание трубопроводов системы ЦО</t>
  </si>
  <si>
    <t xml:space="preserve"> 3.4</t>
  </si>
  <si>
    <t>Консервация и расконс.системы</t>
  </si>
  <si>
    <t xml:space="preserve"> 3.5</t>
  </si>
  <si>
    <t>Регулировка и наладка системы ЦО</t>
  </si>
  <si>
    <t xml:space="preserve"> 3.6</t>
  </si>
  <si>
    <t>Ликвидация воздушных пробок</t>
  </si>
  <si>
    <t>а</t>
  </si>
  <si>
    <t>б</t>
  </si>
  <si>
    <t xml:space="preserve"> 3.9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</si>
  <si>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</si>
  <si>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</si>
  <si>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</si>
  <si>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</si>
  <si>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осмотров и устран. неисправн. систем ЦО.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</si>
  <si>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</si>
  <si>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</si>
  <si>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</si>
  <si>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</si>
  <si>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</si>
  <si>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</si>
  <si>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</si>
  <si>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</si>
  <si>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</si>
  <si>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</si>
  <si>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</si>
  <si>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</si>
  <si>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</si>
  <si>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</si>
  <si>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</si>
  <si>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</si>
  <si>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</si>
  <si>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</si>
  <si>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</si>
  <si>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</si>
  <si>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</si>
  <si>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</si>
  <si>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и запись показаний, обработка информации и занесение в компьютер, передача данных для расчета с ресурсоснабжающей организацией (вода)</t>
  </si>
  <si>
    <t>Снятие и запись показаний, обработка информации и занесение в компьютер, передача данных для расчета с ресурсоснабжающей организацией (тепло)</t>
  </si>
  <si>
    <t>Снятие и запись показаний, обработка информации и занесение в компьютер, передача данных для расчета с ресурсоснабжающей организацией элэнергия)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</si>
  <si>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</si>
  <si>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</si>
  <si>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</si>
  <si>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</si>
  <si>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подключение прибора учета тепловой энергии:</t>
  </si>
  <si>
    <t>установка розетки</t>
  </si>
  <si>
    <t>устройство кабеля АВВГ 2*2,5</t>
  </si>
  <si>
    <t>смена патрона СА-19</t>
  </si>
  <si>
    <t xml:space="preserve"> 9.2</t>
  </si>
  <si>
    <t>Текущий ремонт систем водоснабжения и водоотведения (непредвиденные работы)</t>
  </si>
  <si>
    <t>устранение течи в ИТП (смена паронитовой сантехнической прокладки)</t>
  </si>
  <si>
    <t>замена прокладок на вентилях для промывки системы отопления</t>
  </si>
  <si>
    <t xml:space="preserve"> 9.3</t>
  </si>
  <si>
    <t>Текущий ремонт конструктивных элементов (непредвиденные работы)</t>
  </si>
  <si>
    <t>ремонт скамейки с заменой пиломатериала:</t>
  </si>
  <si>
    <t>2,5*0,12*0,04</t>
  </si>
  <si>
    <t>ремонт скамейки (2п) с заменой бруска 2,4*0,06*0,04</t>
  </si>
  <si>
    <t>открытие продухов</t>
  </si>
  <si>
    <t>окраска МАФ (скамеек, урн  МАЙ-ИЮНЬ)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</si>
  <si>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</si>
  <si>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</si>
  <si>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</si>
  <si>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Итого сумма затрат по дому</t>
  </si>
  <si>
    <t>по управлению и обслуживанию</t>
  </si>
  <si>
    <t>МКД по ул.Гоголя 12</t>
  </si>
  <si>
    <t xml:space="preserve">Отчет за 2021 г </t>
  </si>
  <si>
    <t>Результат на 01.01.2021 ("+"- экономия, "-" -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</si>
  <si>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</si>
  <si>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</si>
  <si>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</si>
  <si>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2021 год "+" - экономия "-" - перерасход</t>
  </si>
  <si>
    <t xml:space="preserve">Дополнительные средства: план </t>
  </si>
  <si>
    <t>Дополнительные средства: фактически собраны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</si>
</sst>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4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Arial Cyr"/>
      <charset val="204"/>
    </font>
    <font>
      <b/>
      <sz val="11"/>
      <name val="Arial"/>
      <family val="2"/>
      <charset val="204"/>
    </font>
    <font>
      <b/>
      <sz val="11"/>
      <name val="Arial Cyr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Fill="1" applyAlignment="1">
      <alignment wrapText="1"/>
    </xf>
    <xf numFmtId="0" fontId="2" fillId="0" borderId="0" xfId="0" applyFont="1"/>
    <xf numFmtId="0" fontId="4" fillId="0" borderId="1" xfId="0" applyFont="1" applyBorder="1"/>
    <xf numFmtId="0" fontId="6" fillId="0" borderId="0" xfId="0" applyFont="1" applyBorder="1" applyAlignment="1">
      <alignment vertical="center"/>
    </xf>
    <xf numFmtId="0" fontId="5" fillId="0" borderId="0" xfId="1" applyFont="1" applyBorder="1" applyAlignment="1">
      <alignment horizontal="center"/>
    </xf>
    <xf numFmtId="0" fontId="6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0" fontId="4" fillId="0" borderId="1" xfId="0" applyFont="1" applyBorder="1" applyAlignment="1">
      <alignment horizontal="center" wrapText="1"/>
    </xf>
    <xf numFmtId="0" fontId="7" fillId="0" borderId="1" xfId="0" applyFont="1" applyBorder="1" applyAlignment="1">
      <alignment wrapText="1"/>
    </xf>
    <xf numFmtId="2" fontId="8" fillId="0" borderId="1" xfId="0" applyNumberFormat="1" applyFont="1" applyFill="1" applyBorder="1" applyAlignment="1">
      <alignment wrapText="1"/>
    </xf>
    <xf numFmtId="0" fontId="8" fillId="0" borderId="1" xfId="0" applyFont="1" applyBorder="1" applyAlignment="1">
      <alignment wrapText="1"/>
    </xf>
    <xf numFmtId="2" fontId="4" fillId="0" borderId="1" xfId="0" applyNumberFormat="1" applyFont="1" applyFill="1" applyBorder="1" applyAlignment="1">
      <alignment wrapText="1"/>
    </xf>
    <xf numFmtId="0" fontId="4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NumberFormat="1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16" fontId="4" fillId="0" borderId="1" xfId="0" applyNumberFormat="1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4" fillId="0" borderId="1" xfId="0" applyNumberFormat="1" applyFont="1" applyBorder="1"/>
    <xf numFmtId="0" fontId="8" fillId="0" borderId="1" xfId="0" applyNumberFormat="1" applyFont="1" applyFill="1" applyBorder="1" applyAlignment="1">
      <alignment wrapText="1"/>
    </xf>
    <xf numFmtId="0" fontId="9" fillId="0" borderId="1" xfId="0" applyFont="1" applyBorder="1" applyAlignment="1">
      <alignment horizontal="center"/>
    </xf>
    <xf numFmtId="0" fontId="8" fillId="0" borderId="1" xfId="0" applyFont="1" applyBorder="1"/>
    <xf numFmtId="0" fontId="4" fillId="0" borderId="1" xfId="0" applyFont="1" applyFill="1" applyBorder="1"/>
    <xf numFmtId="0" fontId="9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8" fillId="0" borderId="1" xfId="0" applyNumberFormat="1" applyFont="1" applyBorder="1" applyAlignment="1">
      <alignment wrapText="1"/>
    </xf>
    <xf numFmtId="2" fontId="4" fillId="0" borderId="1" xfId="0" applyNumberFormat="1" applyFont="1" applyBorder="1" applyAlignment="1">
      <alignment wrapText="1"/>
    </xf>
    <xf numFmtId="2" fontId="8" fillId="0" borderId="1" xfId="0" applyNumberFormat="1" applyFont="1" applyBorder="1" applyAlignment="1">
      <alignment wrapText="1"/>
    </xf>
    <xf numFmtId="2" fontId="4" fillId="0" borderId="1" xfId="0" applyNumberFormat="1" applyFont="1" applyBorder="1"/>
    <xf numFmtId="0" fontId="10" fillId="0" borderId="1" xfId="1" applyFont="1" applyBorder="1" applyAlignment="1">
      <alignment horizontal="center"/>
    </xf>
    <xf numFmtId="0" fontId="11" fillId="0" borderId="1" xfId="1" applyFont="1" applyBorder="1"/>
    <xf numFmtId="2" fontId="12" fillId="0" borderId="1" xfId="2" applyNumberFormat="1" applyFont="1" applyFill="1" applyBorder="1" applyAlignment="1"/>
    <xf numFmtId="2" fontId="10" fillId="0" borderId="0" xfId="1" applyNumberFormat="1" applyFont="1"/>
    <xf numFmtId="0" fontId="10" fillId="0" borderId="0" xfId="1" applyFont="1"/>
    <xf numFmtId="0" fontId="13" fillId="0" borderId="0" xfId="0" applyFont="1" applyFill="1" applyAlignment="1">
      <alignment vertical="center"/>
    </xf>
    <xf numFmtId="0" fontId="13" fillId="0" borderId="1" xfId="1" applyFont="1" applyBorder="1" applyAlignment="1">
      <alignment horizontal="center"/>
    </xf>
    <xf numFmtId="2" fontId="11" fillId="0" borderId="1" xfId="2" applyNumberFormat="1" applyFont="1" applyFill="1" applyBorder="1" applyAlignment="1"/>
    <xf numFmtId="2" fontId="13" fillId="0" borderId="0" xfId="1" applyNumberFormat="1" applyFont="1"/>
    <xf numFmtId="0" fontId="13" fillId="0" borderId="0" xfId="0" applyFont="1" applyBorder="1" applyAlignment="1">
      <alignment vertical="center"/>
    </xf>
    <xf numFmtId="2" fontId="12" fillId="0" borderId="1" xfId="2" applyNumberFormat="1" applyFont="1" applyBorder="1" applyAlignment="1"/>
    <xf numFmtId="0" fontId="13" fillId="0" borderId="0" xfId="0" applyFont="1" applyFill="1" applyBorder="1" applyAlignment="1">
      <alignment wrapText="1"/>
    </xf>
    <xf numFmtId="0" fontId="13" fillId="0" borderId="0" xfId="0" applyFont="1" applyBorder="1"/>
    <xf numFmtId="0" fontId="5" fillId="0" borderId="0" xfId="1" applyFont="1" applyBorder="1" applyAlignment="1">
      <alignment horizontal="center"/>
    </xf>
    <xf numFmtId="0" fontId="13" fillId="0" borderId="0" xfId="0" applyNumberFormat="1" applyFont="1" applyBorder="1" applyAlignment="1">
      <alignment horizontal="left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F82"/>
  <sheetViews>
    <sheetView tabSelected="1" topLeftCell="A55" workbookViewId="0">
      <selection activeCell="C73" sqref="C73"/>
    </sheetView>
  </sheetViews>
  <sheetFormatPr defaultColWidth="9.109375" defaultRowHeight="13.2"/>
  <cols>
    <col min="1" max="1" width="7.33203125" style="1" customWidth="1"/>
    <col min="2" max="2" width="71.44140625" style="1" customWidth="1"/>
    <col min="3" max="3" width="14.33203125" style="1" customWidth="1"/>
    <col min="4" max="200" width="9.109375" style="1" customWidth="1"/>
    <col min="201" max="201" width="4.44140625" style="1" customWidth="1"/>
    <col min="202" max="202" width="49.5546875" style="1" customWidth="1"/>
    <col min="203" max="203" width="8.44140625" style="1" customWidth="1"/>
    <col min="204" max="204" width="7.33203125" style="1" customWidth="1"/>
    <col min="205" max="205" width="8.109375" style="1" customWidth="1"/>
    <col min="206" max="206" width="5.5546875" style="1" customWidth="1"/>
    <col min="207" max="207" width="7.109375" style="1" customWidth="1"/>
    <col min="208" max="208" width="9.33203125" style="1" customWidth="1"/>
    <col min="209" max="209" width="8.88671875" style="1" customWidth="1"/>
    <col min="210" max="210" width="6.6640625" style="1" customWidth="1"/>
    <col min="211" max="211" width="7.5546875" style="1" customWidth="1"/>
    <col min="212" max="214" width="6.6640625" style="1" customWidth="1"/>
    <col min="215" max="215" width="7" style="1" customWidth="1"/>
    <col min="216" max="216" width="9.33203125" style="1" customWidth="1"/>
    <col min="217" max="217" width="7.5546875" style="1" customWidth="1"/>
    <col min="218" max="218" width="6.6640625" style="1" customWidth="1"/>
    <col min="219" max="219" width="7.109375" style="1" customWidth="1"/>
    <col min="220" max="220" width="6.6640625" style="1" customWidth="1"/>
    <col min="221" max="221" width="10.109375" style="1" customWidth="1"/>
    <col min="222" max="16384" width="9.109375" style="1"/>
  </cols>
  <sheetData>
    <row r="1" spans="1:3" s="5" customFormat="1" ht="15.6">
      <c r="A1" s="44" t="s">
        <v>103</v>
      </c>
      <c r="B1" s="44"/>
    </row>
    <row r="2" spans="1:3" s="5" customFormat="1" ht="15.6">
      <c r="A2" s="44" t="s">
        <v>101</v>
      </c>
      <c r="B2" s="44"/>
    </row>
    <row r="3" spans="1:3" s="5" customFormat="1" ht="15.6">
      <c r="A3" s="44" t="s">
        <v>102</v>
      </c>
      <c r="B3" s="44"/>
    </row>
    <row r="4" spans="1:3" s="5" customFormat="1" ht="15.6">
      <c r="A4" s="6"/>
      <c r="B4" s="6"/>
    </row>
    <row r="5" spans="1:3" s="7" customFormat="1" ht="16.2">
      <c r="A5" s="9"/>
      <c r="B5" s="10" t="s">
        <v>104</v>
      </c>
      <c r="C5" s="11">
        <v>-154408.71400000001</v>
      </c>
    </row>
    <row r="6" spans="1:3" s="8" customFormat="1" ht="15.6">
      <c r="A6" s="9"/>
      <c r="B6" s="12" t="s">
        <v>0</v>
      </c>
      <c r="C6" s="13"/>
    </row>
    <row r="7" spans="1:3" ht="15.6">
      <c r="A7" s="14" t="s">
        <v>1</v>
      </c>
      <c r="B7" s="15" t="s">
        <v>2</v>
      </c>
      <c r="C7" s="28"/>
    </row>
    <row r="8" spans="1:3" s="2" customFormat="1" ht="15.75" customHeight="1">
      <c r="A8" s="16"/>
      <c r="B8" s="17" t="s">
        <v>3</v>
      </c>
      <c r="C8" s="13">
        <v>3383.9520000000007</v>
      </c>
    </row>
    <row r="9" spans="1:3" s="2" customFormat="1" ht="15.6">
      <c r="A9" s="18" t="s">
        <v>4</v>
      </c>
      <c r="B9" s="17" t="s">
        <v>5</v>
      </c>
      <c r="C9" s="13">
        <v>0</v>
      </c>
    </row>
    <row r="10" spans="1:3" s="2" customFormat="1" ht="15.6">
      <c r="A10" s="16"/>
      <c r="B10" s="17" t="s">
        <v>3</v>
      </c>
      <c r="C10" s="13">
        <v>7974.7680000000009</v>
      </c>
    </row>
    <row r="11" spans="1:3" s="2" customFormat="1" ht="46.8">
      <c r="A11" s="16" t="s">
        <v>6</v>
      </c>
      <c r="B11" s="17" t="s">
        <v>7</v>
      </c>
      <c r="C11" s="13">
        <v>920.31600000000003</v>
      </c>
    </row>
    <row r="12" spans="1:3" s="2" customFormat="1" ht="23.25" customHeight="1">
      <c r="A12" s="16" t="s">
        <v>8</v>
      </c>
      <c r="B12" s="17" t="s">
        <v>9</v>
      </c>
      <c r="C12" s="13">
        <v>39.520000000000003</v>
      </c>
    </row>
    <row r="13" spans="1:3" ht="15.6">
      <c r="A13" s="16"/>
      <c r="B13" s="19" t="s">
        <v>10</v>
      </c>
      <c r="C13" s="29">
        <f>SUM(C8:C12)</f>
        <v>12318.556000000002</v>
      </c>
    </row>
    <row r="14" spans="1:3" ht="31.2">
      <c r="A14" s="16" t="s">
        <v>11</v>
      </c>
      <c r="B14" s="19" t="s">
        <v>12</v>
      </c>
      <c r="C14" s="28"/>
    </row>
    <row r="15" spans="1:3" ht="15.6">
      <c r="A15" s="16" t="s">
        <v>13</v>
      </c>
      <c r="B15" s="17" t="s">
        <v>14</v>
      </c>
      <c r="C15" s="28">
        <v>2818.8720000000003</v>
      </c>
    </row>
    <row r="16" spans="1:3" ht="15.6">
      <c r="A16" s="16" t="s">
        <v>15</v>
      </c>
      <c r="B16" s="17" t="s">
        <v>16</v>
      </c>
      <c r="C16" s="28">
        <v>2455.6840000000002</v>
      </c>
    </row>
    <row r="17" spans="1:3" ht="15.6">
      <c r="A17" s="16" t="s">
        <v>17</v>
      </c>
      <c r="B17" s="17" t="s">
        <v>18</v>
      </c>
      <c r="C17" s="28">
        <v>866.71199999999999</v>
      </c>
    </row>
    <row r="18" spans="1:3" ht="15.6">
      <c r="A18" s="16" t="s">
        <v>19</v>
      </c>
      <c r="B18" s="17" t="s">
        <v>20</v>
      </c>
      <c r="C18" s="28">
        <v>632.2399999999999</v>
      </c>
    </row>
    <row r="19" spans="1:3" ht="15.6">
      <c r="A19" s="16" t="s">
        <v>21</v>
      </c>
      <c r="B19" s="17" t="s">
        <v>22</v>
      </c>
      <c r="C19" s="28">
        <v>10523.88</v>
      </c>
    </row>
    <row r="20" spans="1:3" ht="15.6">
      <c r="A20" s="16" t="s">
        <v>23</v>
      </c>
      <c r="B20" s="17" t="s">
        <v>24</v>
      </c>
      <c r="C20" s="28">
        <v>3089.8009999999995</v>
      </c>
    </row>
    <row r="21" spans="1:3" ht="15.6">
      <c r="A21" s="16" t="s">
        <v>25</v>
      </c>
      <c r="B21" s="17" t="s">
        <v>26</v>
      </c>
      <c r="C21" s="28">
        <v>519.31299999999999</v>
      </c>
    </row>
    <row r="22" spans="1:3" ht="31.2">
      <c r="A22" s="16" t="s">
        <v>27</v>
      </c>
      <c r="B22" s="17" t="s">
        <v>28</v>
      </c>
      <c r="C22" s="28">
        <v>79.800000000000011</v>
      </c>
    </row>
    <row r="23" spans="1:3" ht="46.8">
      <c r="A23" s="16" t="s">
        <v>29</v>
      </c>
      <c r="B23" s="17" t="s">
        <v>30</v>
      </c>
      <c r="C23" s="28">
        <v>3031.9520000000002</v>
      </c>
    </row>
    <row r="24" spans="1:3" ht="15.6">
      <c r="A24" s="16" t="s">
        <v>31</v>
      </c>
      <c r="B24" s="17" t="s">
        <v>32</v>
      </c>
      <c r="C24" s="28">
        <v>1403.248</v>
      </c>
    </row>
    <row r="25" spans="1:3" ht="15.6">
      <c r="A25" s="16"/>
      <c r="B25" s="19" t="s">
        <v>33</v>
      </c>
      <c r="C25" s="29">
        <f>SUM(C15:C24)</f>
        <v>25421.501999999997</v>
      </c>
    </row>
    <row r="26" spans="1:3" ht="15.6">
      <c r="A26" s="16"/>
      <c r="B26" s="19" t="s">
        <v>34</v>
      </c>
      <c r="C26" s="15"/>
    </row>
    <row r="27" spans="1:3" ht="15.6">
      <c r="A27" s="20" t="s">
        <v>35</v>
      </c>
      <c r="B27" s="15" t="s">
        <v>36</v>
      </c>
      <c r="C27" s="28">
        <v>5647.8680000000004</v>
      </c>
    </row>
    <row r="28" spans="1:3" ht="15.6">
      <c r="A28" s="20" t="s">
        <v>37</v>
      </c>
      <c r="B28" s="15" t="s">
        <v>38</v>
      </c>
      <c r="C28" s="28">
        <v>4167.8</v>
      </c>
    </row>
    <row r="29" spans="1:3" ht="15.6">
      <c r="A29" s="20" t="s">
        <v>39</v>
      </c>
      <c r="B29" s="15" t="s">
        <v>40</v>
      </c>
      <c r="C29" s="28">
        <v>2204.8000000000002</v>
      </c>
    </row>
    <row r="30" spans="1:3" ht="15.6">
      <c r="A30" s="20" t="s">
        <v>41</v>
      </c>
      <c r="B30" s="15" t="s">
        <v>42</v>
      </c>
      <c r="C30" s="28">
        <v>153.4</v>
      </c>
    </row>
    <row r="31" spans="1:3" ht="15.6">
      <c r="A31" s="20" t="s">
        <v>43</v>
      </c>
      <c r="B31" s="15" t="s">
        <v>44</v>
      </c>
      <c r="C31" s="28">
        <v>140.96</v>
      </c>
    </row>
    <row r="32" spans="1:3" ht="15.6">
      <c r="A32" s="16" t="s">
        <v>47</v>
      </c>
      <c r="B32" s="17" t="s">
        <v>48</v>
      </c>
      <c r="C32" s="28">
        <v>324.65000000000003</v>
      </c>
    </row>
    <row r="33" spans="1:3" ht="15.6">
      <c r="A33" s="16"/>
      <c r="B33" s="19" t="s">
        <v>49</v>
      </c>
      <c r="C33" s="29">
        <f>SUM(C27:C32)</f>
        <v>12639.477999999999</v>
      </c>
    </row>
    <row r="34" spans="1:3" ht="15.6">
      <c r="A34" s="16"/>
      <c r="B34" s="19" t="s">
        <v>50</v>
      </c>
      <c r="C34" s="15"/>
    </row>
    <row r="35" spans="1:3" s="3" customFormat="1" ht="15.6">
      <c r="A35" s="20" t="s">
        <v>51</v>
      </c>
      <c r="B35" s="15" t="s">
        <v>52</v>
      </c>
      <c r="C35" s="30">
        <v>3010.4279999999999</v>
      </c>
    </row>
    <row r="36" spans="1:3" ht="15.6">
      <c r="A36" s="16" t="s">
        <v>53</v>
      </c>
      <c r="B36" s="17" t="s">
        <v>54</v>
      </c>
      <c r="C36" s="28">
        <v>2538.2040000000002</v>
      </c>
    </row>
    <row r="37" spans="1:3" ht="31.2">
      <c r="A37" s="16" t="s">
        <v>55</v>
      </c>
      <c r="B37" s="17" t="s">
        <v>56</v>
      </c>
      <c r="C37" s="28">
        <v>1003.476</v>
      </c>
    </row>
    <row r="38" spans="1:3" ht="15.6">
      <c r="A38" s="16" t="s">
        <v>57</v>
      </c>
      <c r="B38" s="17" t="s">
        <v>58</v>
      </c>
      <c r="C38" s="28">
        <v>1083</v>
      </c>
    </row>
    <row r="39" spans="1:3" ht="15.6">
      <c r="A39" s="16"/>
      <c r="B39" s="19" t="s">
        <v>59</v>
      </c>
      <c r="C39" s="29">
        <f>SUM(C35:C38)</f>
        <v>7635.1079999999993</v>
      </c>
    </row>
    <row r="40" spans="1:3" ht="15.6">
      <c r="A40" s="16"/>
      <c r="B40" s="19" t="s">
        <v>60</v>
      </c>
      <c r="C40" s="15"/>
    </row>
    <row r="41" spans="1:3" ht="31.2">
      <c r="A41" s="16" t="s">
        <v>61</v>
      </c>
      <c r="B41" s="17" t="s">
        <v>62</v>
      </c>
      <c r="C41" s="28">
        <v>5607.66</v>
      </c>
    </row>
    <row r="42" spans="1:3" ht="15.6">
      <c r="A42" s="16" t="s">
        <v>63</v>
      </c>
      <c r="B42" s="17" t="s">
        <v>64</v>
      </c>
      <c r="C42" s="28">
        <v>1593.7560000000005</v>
      </c>
    </row>
    <row r="43" spans="1:3" ht="15.6">
      <c r="A43" s="16"/>
      <c r="B43" s="19" t="s">
        <v>65</v>
      </c>
      <c r="C43" s="29">
        <f>SUM(C41:C42)</f>
        <v>7201.4160000000002</v>
      </c>
    </row>
    <row r="44" spans="1:3" ht="15.6">
      <c r="A44" s="21" t="s">
        <v>66</v>
      </c>
      <c r="B44" s="17" t="s">
        <v>67</v>
      </c>
      <c r="C44" s="29">
        <v>825.59999999999991</v>
      </c>
    </row>
    <row r="45" spans="1:3" ht="15.6">
      <c r="A45" s="21" t="s">
        <v>68</v>
      </c>
      <c r="B45" s="17" t="s">
        <v>69</v>
      </c>
      <c r="C45" s="29">
        <v>1062.3999999999999</v>
      </c>
    </row>
    <row r="46" spans="1:3" ht="15.6">
      <c r="A46" s="16"/>
      <c r="B46" s="19" t="s">
        <v>70</v>
      </c>
      <c r="C46" s="28"/>
    </row>
    <row r="47" spans="1:3" ht="15.6">
      <c r="A47" s="16" t="s">
        <v>71</v>
      </c>
      <c r="B47" s="17" t="s">
        <v>72</v>
      </c>
      <c r="C47" s="28">
        <v>3390</v>
      </c>
    </row>
    <row r="48" spans="1:3" ht="15.6">
      <c r="A48" s="16" t="s">
        <v>73</v>
      </c>
      <c r="B48" s="17" t="s">
        <v>74</v>
      </c>
      <c r="C48" s="28">
        <v>4498.2</v>
      </c>
    </row>
    <row r="49" spans="1:3" ht="46.8">
      <c r="A49" s="16"/>
      <c r="B49" s="17" t="s">
        <v>75</v>
      </c>
      <c r="C49" s="28">
        <v>3300.6000000000008</v>
      </c>
    </row>
    <row r="50" spans="1:3" ht="46.8">
      <c r="A50" s="16"/>
      <c r="B50" s="17" t="s">
        <v>76</v>
      </c>
      <c r="C50" s="28">
        <v>3300.6000000000008</v>
      </c>
    </row>
    <row r="51" spans="1:3" ht="46.8">
      <c r="A51" s="16"/>
      <c r="B51" s="17" t="s">
        <v>77</v>
      </c>
      <c r="C51" s="28">
        <v>3300.6000000000008</v>
      </c>
    </row>
    <row r="52" spans="1:3" ht="15.6">
      <c r="A52" s="14"/>
      <c r="B52" s="12" t="s">
        <v>78</v>
      </c>
      <c r="C52" s="29">
        <f>SUM(C47:C51)</f>
        <v>17790.000000000004</v>
      </c>
    </row>
    <row r="53" spans="1:3" ht="15.6">
      <c r="A53" s="14"/>
      <c r="B53" s="12" t="s">
        <v>79</v>
      </c>
      <c r="C53" s="15"/>
    </row>
    <row r="54" spans="1:3" ht="15.6">
      <c r="A54" s="14" t="s">
        <v>80</v>
      </c>
      <c r="B54" s="12" t="s">
        <v>81</v>
      </c>
      <c r="C54" s="15"/>
    </row>
    <row r="55" spans="1:3" ht="15.6">
      <c r="A55" s="22"/>
      <c r="B55" s="23" t="s">
        <v>82</v>
      </c>
      <c r="C55" s="15"/>
    </row>
    <row r="56" spans="1:3" ht="15.6">
      <c r="A56" s="22" t="s">
        <v>45</v>
      </c>
      <c r="B56" s="4" t="s">
        <v>83</v>
      </c>
      <c r="C56" s="28">
        <v>181.84</v>
      </c>
    </row>
    <row r="57" spans="1:3" ht="15.6">
      <c r="A57" s="22" t="s">
        <v>46</v>
      </c>
      <c r="B57" s="4" t="s">
        <v>84</v>
      </c>
      <c r="C57" s="28">
        <v>2002.3519999999999</v>
      </c>
    </row>
    <row r="58" spans="1:3" ht="15.6">
      <c r="A58" s="16"/>
      <c r="B58" s="24" t="s">
        <v>85</v>
      </c>
      <c r="C58" s="28">
        <v>740.62</v>
      </c>
    </row>
    <row r="59" spans="1:3" ht="31.2">
      <c r="A59" s="14" t="s">
        <v>86</v>
      </c>
      <c r="B59" s="12" t="s">
        <v>87</v>
      </c>
      <c r="C59" s="28">
        <v>0</v>
      </c>
    </row>
    <row r="60" spans="1:3" ht="20.25" customHeight="1">
      <c r="A60" s="22"/>
      <c r="B60" s="15" t="s">
        <v>88</v>
      </c>
      <c r="C60" s="28">
        <v>1899.88</v>
      </c>
    </row>
    <row r="61" spans="1:3" ht="15.6">
      <c r="A61" s="22"/>
      <c r="B61" s="25" t="s">
        <v>89</v>
      </c>
      <c r="C61" s="28">
        <v>65.11</v>
      </c>
    </row>
    <row r="62" spans="1:3" ht="31.2">
      <c r="A62" s="14" t="s">
        <v>90</v>
      </c>
      <c r="B62" s="12" t="s">
        <v>91</v>
      </c>
      <c r="C62" s="28">
        <v>0</v>
      </c>
    </row>
    <row r="63" spans="1:3" ht="15.6">
      <c r="A63" s="25"/>
      <c r="B63" s="25" t="s">
        <v>92</v>
      </c>
      <c r="C63" s="28">
        <v>0</v>
      </c>
    </row>
    <row r="64" spans="1:3" ht="15.6">
      <c r="A64" s="25" t="s">
        <v>45</v>
      </c>
      <c r="B64" s="25" t="s">
        <v>93</v>
      </c>
      <c r="C64" s="28">
        <v>563.875</v>
      </c>
    </row>
    <row r="65" spans="1:6" ht="15.6">
      <c r="A65" s="26"/>
      <c r="B65" s="4" t="s">
        <v>94</v>
      </c>
      <c r="C65" s="28">
        <v>541.32000000000005</v>
      </c>
    </row>
    <row r="66" spans="1:6" ht="15.6">
      <c r="A66" s="14"/>
      <c r="B66" s="15" t="s">
        <v>95</v>
      </c>
      <c r="C66" s="28">
        <v>332.56</v>
      </c>
    </row>
    <row r="67" spans="1:6" ht="15.6">
      <c r="A67" s="14"/>
      <c r="B67" s="24" t="s">
        <v>96</v>
      </c>
      <c r="C67" s="28">
        <v>529.36400000000003</v>
      </c>
    </row>
    <row r="68" spans="1:6" ht="15.6">
      <c r="A68" s="14"/>
      <c r="B68" s="12" t="s">
        <v>97</v>
      </c>
      <c r="C68" s="29">
        <f>SUM(C56:C67)</f>
        <v>6856.9210000000003</v>
      </c>
    </row>
    <row r="69" spans="1:6" ht="15.6">
      <c r="A69" s="27" t="s">
        <v>98</v>
      </c>
      <c r="B69" s="15" t="s">
        <v>99</v>
      </c>
      <c r="C69" s="29">
        <v>15878.531999999997</v>
      </c>
    </row>
    <row r="70" spans="1:6" ht="15.6">
      <c r="A70" s="15"/>
      <c r="B70" s="12" t="s">
        <v>100</v>
      </c>
      <c r="C70" s="29">
        <f>C13+C25+C33+C39+C43+C44+C45+C52+C68+C69</f>
        <v>107629.51299999998</v>
      </c>
    </row>
    <row r="71" spans="1:6" s="36" customFormat="1" ht="13.8">
      <c r="A71" s="31"/>
      <c r="B71" s="32" t="s">
        <v>105</v>
      </c>
      <c r="C71" s="33">
        <v>94917</v>
      </c>
      <c r="D71" s="34"/>
      <c r="E71" s="35"/>
      <c r="F71" s="35"/>
    </row>
    <row r="72" spans="1:6" s="40" customFormat="1" ht="13.8">
      <c r="A72" s="37"/>
      <c r="B72" s="32" t="s">
        <v>106</v>
      </c>
      <c r="C72" s="38">
        <v>96707.58</v>
      </c>
      <c r="D72" s="39"/>
      <c r="E72" s="39"/>
      <c r="F72" s="39"/>
    </row>
    <row r="73" spans="1:6" s="40" customFormat="1" ht="13.8">
      <c r="A73" s="37"/>
      <c r="B73" s="32" t="s">
        <v>109</v>
      </c>
      <c r="C73" s="38">
        <v>69571.710000000006</v>
      </c>
      <c r="D73" s="39"/>
      <c r="E73" s="39"/>
      <c r="F73" s="39"/>
    </row>
    <row r="74" spans="1:6" s="40" customFormat="1" ht="13.8">
      <c r="A74" s="37"/>
      <c r="B74" s="32" t="s">
        <v>110</v>
      </c>
      <c r="C74" s="38">
        <v>56935.48</v>
      </c>
      <c r="D74" s="39"/>
      <c r="E74" s="39"/>
      <c r="F74" s="39"/>
    </row>
    <row r="75" spans="1:6" s="40" customFormat="1" ht="13.8">
      <c r="A75" s="31"/>
      <c r="B75" s="32" t="s">
        <v>108</v>
      </c>
      <c r="C75" s="41">
        <f>C72+C74-C70</f>
        <v>46013.54700000002</v>
      </c>
      <c r="D75" s="35"/>
      <c r="E75" s="35"/>
      <c r="F75" s="35"/>
    </row>
    <row r="76" spans="1:6" s="40" customFormat="1" ht="13.8">
      <c r="A76" s="31"/>
      <c r="B76" s="32" t="s">
        <v>107</v>
      </c>
      <c r="C76" s="41">
        <f>C5+C75</f>
        <v>-108395.16699999999</v>
      </c>
      <c r="D76" s="35"/>
      <c r="E76" s="35"/>
      <c r="F76" s="35"/>
    </row>
    <row r="77" spans="1:6" s="43" customFormat="1" ht="13.8">
      <c r="A77" s="45"/>
      <c r="B77" s="45"/>
      <c r="C77" s="42"/>
    </row>
    <row r="78" spans="1:6" s="43" customFormat="1" ht="13.8">
      <c r="A78" s="45"/>
      <c r="B78" s="45"/>
      <c r="C78" s="42"/>
    </row>
    <row r="79" spans="1:6" s="8" customFormat="1" ht="15"/>
    <row r="80" spans="1:6" s="8" customFormat="1" ht="15"/>
    <row r="81" s="8" customFormat="1" ht="15"/>
    <row r="82" s="8" customFormat="1" ht="15"/>
  </sheetData>
  <mergeCells count="5">
    <mergeCell ref="A1:B1"/>
    <mergeCell ref="A78:B78"/>
    <mergeCell ref="A77:B77"/>
    <mergeCell ref="A2:B2"/>
    <mergeCell ref="A3:B3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2022-02-08T03:10:45Z</dcterms:created>
  <dcterms:modified xsi:type="dcterms:W3CDTF">2022-03-14T01:07:00Z</dcterms:modified>
</cp:coreProperties>
</file>