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8" i="1"/>
  <c r="C99"/>
  <c r="C91"/>
  <c r="C93"/>
  <c r="C50"/>
  <c r="C43"/>
  <c r="C39"/>
  <c r="C31"/>
  <c r="C24"/>
  <c r="C12"/>
</calcChain>
</file>

<file path=xl/sharedStrings.xml><?xml version="1.0" encoding="utf-8"?>
<sst xmlns="http://schemas.openxmlformats.org/spreadsheetml/2006/main" count="145" uniqueCount="143">
  <si>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</si>
  <si>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</si>
  <si>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</si>
  <si>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</si>
  <si>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</si>
  <si>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</si>
  <si>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</si>
  <si>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</si>
  <si>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</si>
  <si>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</si>
  <si>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</si>
  <si>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</si>
  <si>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</si>
  <si>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</si>
  <si>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</si>
  <si>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</si>
  <si>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</si>
  <si>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</si>
  <si>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</si>
  <si>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</si>
  <si>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</si>
  <si>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</si>
  <si>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</si>
  <si>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</si>
  <si>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</si>
  <si>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</si>
  <si>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</si>
  <si>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</si>
  <si>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</si>
  <si>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</si>
  <si>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</si>
  <si>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</si>
  <si>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</si>
  <si>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</si>
  <si>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</si>
  <si>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</si>
  <si>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</si>
  <si>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</si>
  <si>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</si>
  <si>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</si>
  <si>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</si>
  <si>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а</t>
  </si>
  <si>
    <t>б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</si>
  <si>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</si>
  <si>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</si>
  <si>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</si>
  <si>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</si>
  <si>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</si>
  <si>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</si>
  <si>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</si>
  <si>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</si>
  <si>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</si>
  <si>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</si>
  <si>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</si>
  <si>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</si>
  <si>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</si>
  <si>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</si>
  <si>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</si>
  <si>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</si>
  <si>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</si>
  <si>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</si>
  <si>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</si>
  <si>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</si>
  <si>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</si>
  <si>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</si>
  <si>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</si>
  <si>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</si>
  <si>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</si>
  <si>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</si>
  <si>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</si>
  <si>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</si>
  <si>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</si>
  <si>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</si>
  <si>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</si>
  <si>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</si>
  <si>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</si>
  <si>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</si>
  <si>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</si>
  <si>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в</t>
  </si>
  <si>
    <t xml:space="preserve"> 9.2</t>
  </si>
  <si>
    <t>Текущий ремонт систем водоснабжения и водоотведения (непредвиденные работы)</t>
  </si>
  <si>
    <t>смена сантехнической прокладки в/счетчика после устранения течи вводного вентиля квартиры №8</t>
  </si>
  <si>
    <t>устранение засора в МКД (коллектор)</t>
  </si>
  <si>
    <t>установка сбросного вентиля Ду 15мм на стояках отопления (стояк кв.№8)</t>
  </si>
  <si>
    <t>уплотнение соединений лентой ФУМ (стояк кв.№8)</t>
  </si>
  <si>
    <t>ревизия вентиля Ду 50мм в ИТП с отжигом</t>
  </si>
  <si>
    <t>уплотнение соединений лентой ФУМ в ИТП</t>
  </si>
  <si>
    <t>замена прокладок на вентилях для промывки системы отопления</t>
  </si>
  <si>
    <t>проведение изолировочных работ теплосети (труба K-FLEX на хомутах)</t>
  </si>
  <si>
    <t>установка прибора учета тепловой энергии с переврезкой участка теплосети (ВНОВЬ):</t>
  </si>
  <si>
    <t xml:space="preserve">установка крана шарового под приварку Ду 50 мм </t>
  </si>
  <si>
    <t>смена муфты Ду 50мм</t>
  </si>
  <si>
    <t>установка фланцев Ду 50мм</t>
  </si>
  <si>
    <t>г</t>
  </si>
  <si>
    <t>установка фильра механического фланцевого Ду 50мм</t>
  </si>
  <si>
    <t>д</t>
  </si>
  <si>
    <t>уплотнение соединений (лен сантехнический)</t>
  </si>
  <si>
    <t>е</t>
  </si>
  <si>
    <t>установка перехода стального 45*32</t>
  </si>
  <si>
    <t>ж</t>
  </si>
  <si>
    <t>установка прокладки паронитовой фланцевой Ду 50</t>
  </si>
  <si>
    <t>з</t>
  </si>
  <si>
    <t>установка прокладки зеленой фибра 3/4</t>
  </si>
  <si>
    <t>и</t>
  </si>
  <si>
    <t>сварочные работы</t>
  </si>
  <si>
    <t>к</t>
  </si>
  <si>
    <t>монтаж болтовых соединений болт М16/гайка М16</t>
  </si>
  <si>
    <t>л</t>
  </si>
  <si>
    <t>смена участка трубы ВГП Ду 50мм</t>
  </si>
  <si>
    <t>м</t>
  </si>
  <si>
    <t>установка узла подключения в/счетчика</t>
  </si>
  <si>
    <t>н</t>
  </si>
  <si>
    <t>установка крана шарового Ду 15 мм</t>
  </si>
  <si>
    <t>о</t>
  </si>
  <si>
    <t>установка резьбы Ду 15 мм</t>
  </si>
  <si>
    <t>п</t>
  </si>
  <si>
    <t>смена отвода к/з Ду 50*3</t>
  </si>
  <si>
    <t xml:space="preserve">замена уплотняющей прокладки прибора учета 3/4 </t>
  </si>
  <si>
    <t>замена уплотняющей прокладки прибора учета тепла  Ду 15мм</t>
  </si>
  <si>
    <t>установка прокладки паронитовой фланцевой Ду 15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</si>
  <si>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</si>
  <si>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</si>
  <si>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</si>
  <si>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распиловка веток и погрузка вручную в автомобиль Гоголя 16,18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</si>
  <si>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</si>
  <si>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</si>
  <si>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</si>
  <si>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</si>
  <si>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</si>
  <si>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</si>
  <si>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16</t>
  </si>
  <si>
    <t xml:space="preserve">Отчет за 2021 г. </t>
  </si>
  <si>
    <t>Результат на 01.01.2021г. ("+"- экономия, "-" - перерасход)</t>
  </si>
  <si>
    <t xml:space="preserve">Итого предъявлено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</si>
  <si>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</si>
  <si>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</si>
  <si>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</si>
  <si>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ремонт мягкой кровли Линокромом с телевышки</t>
  </si>
  <si>
    <t>заделка швов карнизных плит с телевышки раствором</t>
  </si>
  <si>
    <t>закрытие фрамуг с укреплением шарниров</t>
  </si>
  <si>
    <t>смена стекла на л.клетке 2п</t>
  </si>
  <si>
    <t>Дополнительные средства :план</t>
  </si>
  <si>
    <t>Дополнительные средства :фактически поступило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</si>
</sst>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2" fontId="7" fillId="0" borderId="1" xfId="2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9" fillId="0" borderId="1" xfId="2" applyNumberFormat="1" applyFont="1" applyBorder="1" applyAlignment="1"/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8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2" fontId="4" fillId="0" borderId="1" xfId="0" applyNumberFormat="1" applyFont="1" applyBorder="1"/>
    <xf numFmtId="0" fontId="6" fillId="0" borderId="2" xfId="0" applyFont="1" applyBorder="1" applyAlignment="1">
      <alignment horizontal="center" wrapText="1"/>
    </xf>
    <xf numFmtId="0" fontId="11" fillId="0" borderId="1" xfId="1" applyFont="1" applyBorder="1"/>
    <xf numFmtId="0" fontId="12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2" fillId="0" borderId="0" xfId="1" applyNumberFormat="1" applyFont="1"/>
    <xf numFmtId="0" fontId="12" fillId="0" borderId="0" xfId="0" applyFont="1" applyBorder="1" applyAlignment="1">
      <alignment vertical="center"/>
    </xf>
    <xf numFmtId="0" fontId="13" fillId="0" borderId="1" xfId="1" applyFont="1" applyBorder="1" applyAlignment="1">
      <alignment horizontal="center"/>
    </xf>
    <xf numFmtId="0" fontId="13" fillId="0" borderId="0" xfId="1" applyFont="1"/>
    <xf numFmtId="0" fontId="12" fillId="0" borderId="0" xfId="0" applyFont="1" applyFill="1" applyBorder="1" applyAlignment="1">
      <alignment wrapText="1"/>
    </xf>
    <xf numFmtId="0" fontId="12" fillId="0" borderId="0" xfId="0" applyFont="1" applyBorder="1"/>
    <xf numFmtId="0" fontId="14" fillId="0" borderId="1" xfId="0" applyFont="1" applyBorder="1" applyAlignment="1">
      <alignment wrapText="1"/>
    </xf>
    <xf numFmtId="2" fontId="14" fillId="0" borderId="1" xfId="0" applyNumberFormat="1" applyFont="1" applyFill="1" applyBorder="1" applyAlignment="1">
      <alignment wrapText="1"/>
    </xf>
    <xf numFmtId="2" fontId="11" fillId="0" borderId="3" xfId="0" applyNumberFormat="1" applyFont="1" applyBorder="1" applyAlignment="1">
      <alignment wrapText="1"/>
    </xf>
    <xf numFmtId="0" fontId="12" fillId="0" borderId="0" xfId="0" applyNumberFormat="1" applyFont="1" applyBorder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"/>
  <sheetViews>
    <sheetView tabSelected="1" topLeftCell="A73" workbookViewId="0">
      <selection activeCell="C99" sqref="C99"/>
    </sheetView>
  </sheetViews>
  <sheetFormatPr defaultColWidth="9.109375" defaultRowHeight="13.2"/>
  <cols>
    <col min="1" max="1" width="7.6640625" style="1" customWidth="1"/>
    <col min="2" max="2" width="74.33203125" style="1" customWidth="1"/>
    <col min="3" max="3" width="17.6640625" style="2" customWidth="1"/>
    <col min="4" max="10" width="9.109375" style="2" customWidth="1"/>
    <col min="11" max="200" width="9.109375" style="1" customWidth="1"/>
    <col min="201" max="201" width="5.33203125" style="1" customWidth="1"/>
    <col min="202" max="202" width="51.44140625" style="1" customWidth="1"/>
    <col min="203" max="203" width="9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12.5546875" style="1" customWidth="1"/>
    <col min="208" max="208" width="11.88671875" style="1" customWidth="1"/>
    <col min="209" max="209" width="6.6640625" style="1" customWidth="1"/>
    <col min="210" max="210" width="6.33203125" style="1" customWidth="1"/>
    <col min="211" max="211" width="6.6640625" style="1" customWidth="1"/>
    <col min="212" max="212" width="6.5546875" style="1" customWidth="1"/>
    <col min="213" max="213" width="6.6640625" style="1" customWidth="1"/>
    <col min="214" max="214" width="6.33203125" style="1" customWidth="1"/>
    <col min="215" max="217" width="6.6640625" style="1" customWidth="1"/>
    <col min="218" max="218" width="6.33203125" style="1" customWidth="1"/>
    <col min="219" max="219" width="6.6640625" style="1" customWidth="1"/>
    <col min="220" max="221" width="10.33203125" style="1" customWidth="1"/>
    <col min="222" max="224" width="9.109375" style="1" customWidth="1"/>
    <col min="225" max="225" width="9.44140625" style="1" customWidth="1"/>
    <col min="226" max="16384" width="9.109375" style="1"/>
  </cols>
  <sheetData>
    <row r="1" spans="1:6" s="4" customFormat="1" ht="15.6">
      <c r="A1" s="46" t="s">
        <v>131</v>
      </c>
      <c r="B1" s="46"/>
    </row>
    <row r="2" spans="1:6" s="4" customFormat="1" ht="15.6">
      <c r="A2" s="46" t="s">
        <v>129</v>
      </c>
      <c r="B2" s="46"/>
    </row>
    <row r="3" spans="1:6" s="4" customFormat="1" ht="15.6">
      <c r="A3" s="46" t="s">
        <v>130</v>
      </c>
      <c r="B3" s="46"/>
    </row>
    <row r="4" spans="1:6" s="4" customFormat="1" ht="15.6">
      <c r="A4" s="5"/>
      <c r="B4" s="5"/>
    </row>
    <row r="5" spans="1:6" s="6" customFormat="1" ht="16.2">
      <c r="A5" s="18"/>
      <c r="B5" s="27" t="s">
        <v>132</v>
      </c>
      <c r="C5" s="13">
        <v>-107148.93100000001</v>
      </c>
    </row>
    <row r="6" spans="1:6" s="8" customFormat="1" ht="24" customHeight="1">
      <c r="A6" s="10"/>
      <c r="B6" s="11" t="s">
        <v>0</v>
      </c>
      <c r="C6" s="12"/>
      <c r="D6" s="7"/>
      <c r="E6" s="7"/>
      <c r="F6" s="7"/>
    </row>
    <row r="7" spans="1:6" ht="15.6">
      <c r="A7" s="14" t="s">
        <v>1</v>
      </c>
      <c r="B7" s="15" t="s">
        <v>2</v>
      </c>
      <c r="C7" s="28"/>
    </row>
    <row r="8" spans="1:6" ht="24" customHeight="1">
      <c r="A8" s="14"/>
      <c r="B8" s="15" t="s">
        <v>3</v>
      </c>
      <c r="C8" s="12">
        <v>7783.7760000000007</v>
      </c>
    </row>
    <row r="9" spans="1:6" ht="15.6">
      <c r="A9" s="16" t="s">
        <v>4</v>
      </c>
      <c r="B9" s="15" t="s">
        <v>5</v>
      </c>
      <c r="C9" s="12">
        <v>0</v>
      </c>
    </row>
    <row r="10" spans="1:6" ht="15.6">
      <c r="A10" s="14"/>
      <c r="B10" s="15" t="s">
        <v>3</v>
      </c>
      <c r="C10" s="12">
        <v>9171.7919999999995</v>
      </c>
    </row>
    <row r="11" spans="1:6" ht="46.8">
      <c r="A11" s="14" t="s">
        <v>6</v>
      </c>
      <c r="B11" s="15" t="s">
        <v>7</v>
      </c>
      <c r="C11" s="12">
        <v>1439.01</v>
      </c>
    </row>
    <row r="12" spans="1:6" ht="15.6">
      <c r="A12" s="14"/>
      <c r="B12" s="11" t="s">
        <v>8</v>
      </c>
      <c r="C12" s="30">
        <f>SUM(C8:C11)</f>
        <v>18394.577999999998</v>
      </c>
    </row>
    <row r="13" spans="1:6" ht="31.2">
      <c r="A13" s="14" t="s">
        <v>9</v>
      </c>
      <c r="B13" s="11" t="s">
        <v>10</v>
      </c>
      <c r="C13" s="28"/>
    </row>
    <row r="14" spans="1:6" ht="15.6">
      <c r="A14" s="14" t="s">
        <v>11</v>
      </c>
      <c r="B14" s="15" t="s">
        <v>12</v>
      </c>
      <c r="C14" s="12">
        <v>2919.75</v>
      </c>
    </row>
    <row r="15" spans="1:6" ht="15.6">
      <c r="A15" s="14" t="s">
        <v>13</v>
      </c>
      <c r="B15" s="15" t="s">
        <v>14</v>
      </c>
      <c r="C15" s="12">
        <v>877.19999999999993</v>
      </c>
    </row>
    <row r="16" spans="1:6" ht="15.6">
      <c r="A16" s="14" t="s">
        <v>15</v>
      </c>
      <c r="B16" s="15" t="s">
        <v>16</v>
      </c>
      <c r="C16" s="12">
        <v>303.40800000000002</v>
      </c>
    </row>
    <row r="17" spans="1:10" ht="15.6">
      <c r="A17" s="14" t="s">
        <v>17</v>
      </c>
      <c r="B17" s="15" t="s">
        <v>18</v>
      </c>
      <c r="C17" s="12">
        <v>451.59999999999991</v>
      </c>
    </row>
    <row r="18" spans="1:10" ht="15.6">
      <c r="A18" s="14" t="s">
        <v>19</v>
      </c>
      <c r="B18" s="15" t="s">
        <v>20</v>
      </c>
      <c r="C18" s="12">
        <v>7427.1600000000017</v>
      </c>
    </row>
    <row r="19" spans="1:10" ht="15.6">
      <c r="A19" s="14" t="s">
        <v>21</v>
      </c>
      <c r="B19" s="15" t="s">
        <v>22</v>
      </c>
      <c r="C19" s="12">
        <v>466.75200000000001</v>
      </c>
    </row>
    <row r="20" spans="1:10" ht="15.6">
      <c r="A20" s="14" t="s">
        <v>23</v>
      </c>
      <c r="B20" s="15" t="s">
        <v>24</v>
      </c>
      <c r="C20" s="12">
        <v>546.44599999999991</v>
      </c>
    </row>
    <row r="21" spans="1:10" ht="31.2">
      <c r="A21" s="14" t="s">
        <v>25</v>
      </c>
      <c r="B21" s="15" t="s">
        <v>26</v>
      </c>
      <c r="C21" s="12">
        <v>111.321</v>
      </c>
    </row>
    <row r="22" spans="1:10" ht="31.2">
      <c r="A22" s="14" t="s">
        <v>27</v>
      </c>
      <c r="B22" s="15" t="s">
        <v>28</v>
      </c>
      <c r="C22" s="12">
        <v>3587.4960000000001</v>
      </c>
    </row>
    <row r="23" spans="1:10" ht="15.6">
      <c r="A23" s="14" t="s">
        <v>29</v>
      </c>
      <c r="B23" s="15" t="s">
        <v>30</v>
      </c>
      <c r="C23" s="12">
        <v>491.23199999999997</v>
      </c>
    </row>
    <row r="24" spans="1:10" ht="15.6">
      <c r="A24" s="14"/>
      <c r="B24" s="11" t="s">
        <v>31</v>
      </c>
      <c r="C24" s="30">
        <f>SUM(C14:C23)</f>
        <v>17182.365000000002</v>
      </c>
    </row>
    <row r="25" spans="1:10" ht="15.6">
      <c r="A25" s="14"/>
      <c r="B25" s="11" t="s">
        <v>32</v>
      </c>
      <c r="C25" s="28"/>
    </row>
    <row r="26" spans="1:10" ht="15.6">
      <c r="A26" s="17" t="s">
        <v>33</v>
      </c>
      <c r="B26" s="15" t="s">
        <v>34</v>
      </c>
      <c r="C26" s="12">
        <v>9165.0400000000009</v>
      </c>
      <c r="E26" s="1"/>
      <c r="F26" s="1"/>
      <c r="G26" s="1"/>
      <c r="H26" s="1"/>
      <c r="I26" s="1"/>
      <c r="J26" s="1"/>
    </row>
    <row r="27" spans="1:10" ht="15.6">
      <c r="A27" s="17" t="s">
        <v>35</v>
      </c>
      <c r="B27" s="15" t="s">
        <v>36</v>
      </c>
      <c r="C27" s="12">
        <v>6251.7000000000007</v>
      </c>
      <c r="E27" s="1"/>
      <c r="F27" s="1"/>
      <c r="G27" s="1"/>
      <c r="H27" s="1"/>
      <c r="I27" s="1"/>
      <c r="J27" s="1"/>
    </row>
    <row r="28" spans="1:10" ht="15.6">
      <c r="A28" s="17" t="s">
        <v>37</v>
      </c>
      <c r="B28" s="15" t="s">
        <v>38</v>
      </c>
      <c r="C28" s="12">
        <v>3307.2000000000003</v>
      </c>
      <c r="E28" s="1"/>
      <c r="F28" s="1"/>
      <c r="G28" s="1"/>
      <c r="H28" s="1"/>
      <c r="I28" s="1"/>
      <c r="J28" s="1"/>
    </row>
    <row r="29" spans="1:10" ht="15.6">
      <c r="A29" s="17" t="s">
        <v>39</v>
      </c>
      <c r="B29" s="15" t="s">
        <v>40</v>
      </c>
      <c r="C29" s="12">
        <v>920.4</v>
      </c>
      <c r="E29" s="1"/>
      <c r="F29" s="1"/>
      <c r="G29" s="1"/>
      <c r="H29" s="1"/>
      <c r="I29" s="1"/>
      <c r="J29" s="1"/>
    </row>
    <row r="30" spans="1:10" ht="15.6">
      <c r="A30" s="14" t="s">
        <v>43</v>
      </c>
      <c r="B30" s="15" t="s">
        <v>44</v>
      </c>
      <c r="C30" s="12">
        <v>714.23</v>
      </c>
    </row>
    <row r="31" spans="1:10" ht="15.6">
      <c r="A31" s="14"/>
      <c r="B31" s="11" t="s">
        <v>45</v>
      </c>
      <c r="C31" s="30">
        <f>SUM(C26:C30)</f>
        <v>20358.570000000003</v>
      </c>
    </row>
    <row r="32" spans="1:10" ht="15.6">
      <c r="A32" s="14"/>
      <c r="B32" s="15"/>
      <c r="C32" s="28"/>
    </row>
    <row r="33" spans="1:3" ht="15.6">
      <c r="A33" s="14"/>
      <c r="B33" s="11" t="s">
        <v>46</v>
      </c>
      <c r="C33" s="28"/>
    </row>
    <row r="34" spans="1:3" s="3" customFormat="1" ht="15.6">
      <c r="A34" s="17" t="s">
        <v>47</v>
      </c>
      <c r="B34" s="15" t="s">
        <v>48</v>
      </c>
      <c r="C34" s="31">
        <v>1217.6759999999999</v>
      </c>
    </row>
    <row r="35" spans="1:3" ht="15.6">
      <c r="A35" s="14" t="s">
        <v>49</v>
      </c>
      <c r="B35" s="15" t="s">
        <v>50</v>
      </c>
      <c r="C35" s="12">
        <v>0</v>
      </c>
    </row>
    <row r="36" spans="1:3" ht="15.6">
      <c r="A36" s="14" t="s">
        <v>51</v>
      </c>
      <c r="B36" s="15" t="s">
        <v>52</v>
      </c>
      <c r="C36" s="12">
        <v>0</v>
      </c>
    </row>
    <row r="37" spans="1:3" ht="31.2">
      <c r="A37" s="14" t="s">
        <v>53</v>
      </c>
      <c r="B37" s="15" t="s">
        <v>54</v>
      </c>
      <c r="C37" s="12">
        <v>1217.6759999999999</v>
      </c>
    </row>
    <row r="38" spans="1:3" ht="15.6">
      <c r="A38" s="14" t="s">
        <v>55</v>
      </c>
      <c r="B38" s="15" t="s">
        <v>56</v>
      </c>
      <c r="C38" s="12">
        <v>1444</v>
      </c>
    </row>
    <row r="39" spans="1:3" ht="15.6">
      <c r="A39" s="14"/>
      <c r="B39" s="11" t="s">
        <v>57</v>
      </c>
      <c r="C39" s="30">
        <f>SUM(C34:C38)</f>
        <v>3879.3519999999999</v>
      </c>
    </row>
    <row r="40" spans="1:3" ht="15.6">
      <c r="A40" s="14"/>
      <c r="B40" s="11" t="s">
        <v>58</v>
      </c>
      <c r="C40" s="28"/>
    </row>
    <row r="41" spans="1:3" ht="31.2">
      <c r="A41" s="14" t="s">
        <v>59</v>
      </c>
      <c r="B41" s="15" t="s">
        <v>60</v>
      </c>
      <c r="C41" s="12">
        <v>6804.6600000000008</v>
      </c>
    </row>
    <row r="42" spans="1:3" ht="15.6">
      <c r="A42" s="14" t="s">
        <v>61</v>
      </c>
      <c r="B42" s="15" t="s">
        <v>62</v>
      </c>
      <c r="C42" s="12">
        <v>1933.9560000000001</v>
      </c>
    </row>
    <row r="43" spans="1:3" ht="15.6">
      <c r="A43" s="14"/>
      <c r="B43" s="11" t="s">
        <v>63</v>
      </c>
      <c r="C43" s="30">
        <f>SUM(C41:C42)</f>
        <v>8738.6160000000018</v>
      </c>
    </row>
    <row r="44" spans="1:3" ht="15.6">
      <c r="A44" s="19" t="s">
        <v>64</v>
      </c>
      <c r="B44" s="15" t="s">
        <v>65</v>
      </c>
      <c r="C44" s="30">
        <v>989.17200000000003</v>
      </c>
    </row>
    <row r="45" spans="1:3" ht="15.6">
      <c r="A45" s="19" t="s">
        <v>66</v>
      </c>
      <c r="B45" s="15" t="s">
        <v>67</v>
      </c>
      <c r="C45" s="30">
        <v>1272.8879999999999</v>
      </c>
    </row>
    <row r="46" spans="1:3" ht="15.6">
      <c r="A46" s="14"/>
      <c r="B46" s="11" t="s">
        <v>68</v>
      </c>
      <c r="C46" s="28"/>
    </row>
    <row r="47" spans="1:3" ht="15.6">
      <c r="A47" s="14" t="s">
        <v>69</v>
      </c>
      <c r="B47" s="15" t="s">
        <v>70</v>
      </c>
      <c r="C47" s="12">
        <v>10170</v>
      </c>
    </row>
    <row r="48" spans="1:3" ht="46.8">
      <c r="A48" s="14"/>
      <c r="B48" s="15" t="s">
        <v>71</v>
      </c>
      <c r="C48" s="12">
        <v>9901.7999999999975</v>
      </c>
    </row>
    <row r="49" spans="1:3" ht="46.8">
      <c r="A49" s="14"/>
      <c r="B49" s="15" t="s">
        <v>72</v>
      </c>
      <c r="C49" s="12">
        <v>3300.6000000000008</v>
      </c>
    </row>
    <row r="50" spans="1:3" ht="15.6">
      <c r="A50" s="14"/>
      <c r="B50" s="11" t="s">
        <v>73</v>
      </c>
      <c r="C50" s="30">
        <f>SUM(C47:C49)</f>
        <v>23372.399999999998</v>
      </c>
    </row>
    <row r="51" spans="1:3" ht="15.6">
      <c r="A51" s="14"/>
      <c r="B51" s="11" t="s">
        <v>74</v>
      </c>
      <c r="C51" s="28"/>
    </row>
    <row r="52" spans="1:3" ht="21" customHeight="1">
      <c r="A52" s="14" t="s">
        <v>75</v>
      </c>
      <c r="B52" s="11" t="s">
        <v>76</v>
      </c>
      <c r="C52" s="28">
        <v>0</v>
      </c>
    </row>
    <row r="53" spans="1:3" ht="15.6">
      <c r="A53" s="20"/>
      <c r="B53" s="21" t="s">
        <v>77</v>
      </c>
      <c r="C53" s="28">
        <v>370.31</v>
      </c>
    </row>
    <row r="54" spans="1:3" ht="31.2">
      <c r="A54" s="14" t="s">
        <v>79</v>
      </c>
      <c r="B54" s="11" t="s">
        <v>80</v>
      </c>
      <c r="C54" s="28">
        <v>0</v>
      </c>
    </row>
    <row r="55" spans="1:3" ht="31.2">
      <c r="A55" s="22"/>
      <c r="B55" s="23" t="s">
        <v>81</v>
      </c>
      <c r="C55" s="28">
        <v>520.88</v>
      </c>
    </row>
    <row r="56" spans="1:3" ht="15.6">
      <c r="A56" s="22"/>
      <c r="B56" s="23" t="s">
        <v>82</v>
      </c>
      <c r="C56" s="28">
        <v>0</v>
      </c>
    </row>
    <row r="57" spans="1:3" ht="15.6">
      <c r="A57" s="22"/>
      <c r="B57" s="21" t="s">
        <v>82</v>
      </c>
      <c r="C57" s="28">
        <v>0</v>
      </c>
    </row>
    <row r="58" spans="1:3" ht="15.6">
      <c r="A58" s="22"/>
      <c r="B58" s="23" t="s">
        <v>83</v>
      </c>
      <c r="C58" s="28">
        <v>918.01</v>
      </c>
    </row>
    <row r="59" spans="1:3" ht="15.6">
      <c r="A59" s="14"/>
      <c r="B59" s="23" t="s">
        <v>84</v>
      </c>
      <c r="C59" s="28">
        <v>20.225999999999999</v>
      </c>
    </row>
    <row r="60" spans="1:3" ht="15.6">
      <c r="A60" s="14"/>
      <c r="B60" s="23" t="s">
        <v>85</v>
      </c>
      <c r="C60" s="28">
        <v>528.9</v>
      </c>
    </row>
    <row r="61" spans="1:3" ht="15.6">
      <c r="A61" s="14"/>
      <c r="B61" s="23" t="s">
        <v>86</v>
      </c>
      <c r="C61" s="28">
        <v>20.225999999999999</v>
      </c>
    </row>
    <row r="62" spans="1:3" ht="15" customHeight="1">
      <c r="A62" s="14"/>
      <c r="B62" s="23" t="s">
        <v>87</v>
      </c>
      <c r="C62" s="28">
        <v>130.22</v>
      </c>
    </row>
    <row r="63" spans="1:3" ht="15.6">
      <c r="A63" s="24"/>
      <c r="B63" s="23" t="s">
        <v>88</v>
      </c>
      <c r="C63" s="28">
        <v>2147.6480000000001</v>
      </c>
    </row>
    <row r="64" spans="1:3" ht="31.2">
      <c r="A64" s="24"/>
      <c r="B64" s="11" t="s">
        <v>89</v>
      </c>
      <c r="C64" s="28">
        <v>91440</v>
      </c>
    </row>
    <row r="65" spans="1:3" ht="15.6">
      <c r="A65" s="22" t="s">
        <v>41</v>
      </c>
      <c r="B65" s="23" t="s">
        <v>90</v>
      </c>
      <c r="C65" s="28">
        <v>0</v>
      </c>
    </row>
    <row r="66" spans="1:3" ht="15.6">
      <c r="A66" s="22" t="s">
        <v>42</v>
      </c>
      <c r="B66" s="23" t="s">
        <v>91</v>
      </c>
      <c r="C66" s="28">
        <v>0</v>
      </c>
    </row>
    <row r="67" spans="1:3" ht="15.6">
      <c r="A67" s="22" t="s">
        <v>78</v>
      </c>
      <c r="B67" s="23" t="s">
        <v>92</v>
      </c>
      <c r="C67" s="28">
        <v>0</v>
      </c>
    </row>
    <row r="68" spans="1:3" ht="15.6">
      <c r="A68" s="22" t="s">
        <v>93</v>
      </c>
      <c r="B68" s="23" t="s">
        <v>94</v>
      </c>
      <c r="C68" s="28">
        <v>0</v>
      </c>
    </row>
    <row r="69" spans="1:3" ht="15.6">
      <c r="A69" s="22" t="s">
        <v>95</v>
      </c>
      <c r="B69" s="23" t="s">
        <v>96</v>
      </c>
      <c r="C69" s="28">
        <v>0</v>
      </c>
    </row>
    <row r="70" spans="1:3" ht="15.6">
      <c r="A70" s="22" t="s">
        <v>97</v>
      </c>
      <c r="B70" s="23" t="s">
        <v>98</v>
      </c>
      <c r="C70" s="28">
        <v>0</v>
      </c>
    </row>
    <row r="71" spans="1:3" ht="15.6">
      <c r="A71" s="22" t="s">
        <v>99</v>
      </c>
      <c r="B71" s="23" t="s">
        <v>100</v>
      </c>
      <c r="C71" s="28">
        <v>0</v>
      </c>
    </row>
    <row r="72" spans="1:3" ht="15.6">
      <c r="A72" s="22" t="s">
        <v>101</v>
      </c>
      <c r="B72" s="23" t="s">
        <v>102</v>
      </c>
      <c r="C72" s="28">
        <v>0</v>
      </c>
    </row>
    <row r="73" spans="1:3" ht="15.6">
      <c r="A73" s="22" t="s">
        <v>103</v>
      </c>
      <c r="B73" s="23" t="s">
        <v>104</v>
      </c>
      <c r="C73" s="28">
        <v>0</v>
      </c>
    </row>
    <row r="74" spans="1:3" ht="15.6">
      <c r="A74" s="22" t="s">
        <v>105</v>
      </c>
      <c r="B74" s="23" t="s">
        <v>106</v>
      </c>
      <c r="C74" s="28">
        <v>0</v>
      </c>
    </row>
    <row r="75" spans="1:3" ht="15.6">
      <c r="A75" s="22" t="s">
        <v>107</v>
      </c>
      <c r="B75" s="23" t="s">
        <v>108</v>
      </c>
      <c r="C75" s="28">
        <v>0</v>
      </c>
    </row>
    <row r="76" spans="1:3" ht="15.6">
      <c r="A76" s="22" t="s">
        <v>109</v>
      </c>
      <c r="B76" s="23" t="s">
        <v>110</v>
      </c>
      <c r="C76" s="28">
        <v>0</v>
      </c>
    </row>
    <row r="77" spans="1:3" ht="15.6">
      <c r="A77" s="22" t="s">
        <v>111</v>
      </c>
      <c r="B77" s="23" t="s">
        <v>112</v>
      </c>
      <c r="C77" s="28">
        <v>0</v>
      </c>
    </row>
    <row r="78" spans="1:3" ht="15.6">
      <c r="A78" s="22" t="s">
        <v>113</v>
      </c>
      <c r="B78" s="23" t="s">
        <v>114</v>
      </c>
      <c r="C78" s="28">
        <v>0</v>
      </c>
    </row>
    <row r="79" spans="1:3" ht="15.6">
      <c r="A79" s="22" t="s">
        <v>115</v>
      </c>
      <c r="B79" s="23" t="s">
        <v>116</v>
      </c>
      <c r="C79" s="28">
        <v>0</v>
      </c>
    </row>
    <row r="80" spans="1:3" ht="15.6">
      <c r="A80" s="22"/>
      <c r="B80" s="23" t="s">
        <v>117</v>
      </c>
      <c r="C80" s="28">
        <v>260.44</v>
      </c>
    </row>
    <row r="81" spans="1:6" ht="15.6">
      <c r="A81" s="22"/>
      <c r="B81" s="23" t="s">
        <v>118</v>
      </c>
      <c r="C81" s="28">
        <v>260.44</v>
      </c>
    </row>
    <row r="82" spans="1:6" ht="15.6">
      <c r="A82" s="14"/>
      <c r="B82" s="23" t="s">
        <v>119</v>
      </c>
      <c r="C82" s="28">
        <v>260.44</v>
      </c>
    </row>
    <row r="83" spans="1:6" ht="31.2">
      <c r="A83" s="14" t="s">
        <v>120</v>
      </c>
      <c r="B83" s="11" t="s">
        <v>121</v>
      </c>
      <c r="C83" s="28">
        <v>0</v>
      </c>
    </row>
    <row r="84" spans="1:6" ht="15.6">
      <c r="A84" s="14"/>
      <c r="B84" s="15" t="s">
        <v>122</v>
      </c>
      <c r="C84" s="28">
        <v>332.56</v>
      </c>
    </row>
    <row r="85" spans="1:6" ht="15.6">
      <c r="A85" s="22"/>
      <c r="B85" s="25" t="s">
        <v>123</v>
      </c>
      <c r="C85" s="28">
        <v>1096.3</v>
      </c>
    </row>
    <row r="86" spans="1:6" ht="15.6">
      <c r="A86" s="14"/>
      <c r="B86" s="26" t="s">
        <v>124</v>
      </c>
      <c r="C86" s="28">
        <v>433.11600000000004</v>
      </c>
    </row>
    <row r="87" spans="1:6" ht="15.6">
      <c r="A87" s="14"/>
      <c r="B87" s="26" t="s">
        <v>137</v>
      </c>
      <c r="C87" s="28">
        <v>5043.5</v>
      </c>
    </row>
    <row r="88" spans="1:6" ht="15.6">
      <c r="A88" s="14"/>
      <c r="B88" s="26" t="s">
        <v>138</v>
      </c>
      <c r="C88" s="28">
        <v>1278</v>
      </c>
    </row>
    <row r="89" spans="1:6" ht="15.6">
      <c r="A89" s="14"/>
      <c r="B89" s="26" t="s">
        <v>139</v>
      </c>
      <c r="C89" s="28">
        <v>170.1</v>
      </c>
    </row>
    <row r="90" spans="1:6" ht="15.6">
      <c r="A90" s="14"/>
      <c r="B90" s="26" t="s">
        <v>140</v>
      </c>
      <c r="C90" s="28">
        <v>553.71</v>
      </c>
    </row>
    <row r="91" spans="1:6" ht="15.6">
      <c r="A91" s="14"/>
      <c r="B91" s="11" t="s">
        <v>125</v>
      </c>
      <c r="C91" s="29">
        <f>SUM(C52:C90)</f>
        <v>105785.02600000001</v>
      </c>
    </row>
    <row r="92" spans="1:6" ht="15.6">
      <c r="A92" s="19" t="s">
        <v>126</v>
      </c>
      <c r="B92" s="15" t="s">
        <v>127</v>
      </c>
      <c r="C92" s="29">
        <v>19267.931999999997</v>
      </c>
    </row>
    <row r="93" spans="1:6" ht="15.6">
      <c r="A93" s="15"/>
      <c r="B93" s="42" t="s">
        <v>128</v>
      </c>
      <c r="C93" s="43">
        <f>C12+C24+C31+C39+C43+C44+C45+C50+C91+C92</f>
        <v>219240.899</v>
      </c>
    </row>
    <row r="94" spans="1:6" s="8" customFormat="1" ht="15">
      <c r="A94" s="32"/>
      <c r="B94" s="33" t="s">
        <v>133</v>
      </c>
      <c r="C94" s="44">
        <v>115750.8</v>
      </c>
    </row>
    <row r="95" spans="1:6" s="37" customFormat="1" ht="13.8">
      <c r="A95" s="34"/>
      <c r="B95" s="33" t="s">
        <v>134</v>
      </c>
      <c r="C95" s="35">
        <v>115706.56</v>
      </c>
      <c r="D95" s="36"/>
      <c r="E95" s="36"/>
      <c r="F95" s="36"/>
    </row>
    <row r="96" spans="1:6" s="37" customFormat="1" ht="13.8">
      <c r="A96" s="34"/>
      <c r="B96" s="33" t="s">
        <v>141</v>
      </c>
      <c r="C96" s="35">
        <v>38061</v>
      </c>
      <c r="D96" s="36"/>
      <c r="E96" s="36"/>
      <c r="F96" s="36"/>
    </row>
    <row r="97" spans="1:6" s="37" customFormat="1" ht="13.8">
      <c r="A97" s="34"/>
      <c r="B97" s="33" t="s">
        <v>142</v>
      </c>
      <c r="C97" s="35">
        <v>27346.9</v>
      </c>
      <c r="D97" s="36"/>
      <c r="E97" s="36"/>
      <c r="F97" s="36"/>
    </row>
    <row r="98" spans="1:6" s="37" customFormat="1" ht="13.8">
      <c r="A98" s="38"/>
      <c r="B98" s="33" t="s">
        <v>136</v>
      </c>
      <c r="C98" s="9">
        <f>C95+C97-C93</f>
        <v>-76187.439000000013</v>
      </c>
      <c r="D98" s="39"/>
      <c r="E98" s="39"/>
      <c r="F98" s="39"/>
    </row>
    <row r="99" spans="1:6" s="37" customFormat="1" ht="13.8">
      <c r="A99" s="38"/>
      <c r="B99" s="33" t="s">
        <v>135</v>
      </c>
      <c r="C99" s="9">
        <f>C5+C98</f>
        <v>-183336.37000000002</v>
      </c>
      <c r="D99" s="39"/>
      <c r="E99" s="39"/>
      <c r="F99" s="39"/>
    </row>
    <row r="100" spans="1:6" s="41" customFormat="1" ht="13.8">
      <c r="A100" s="45"/>
      <c r="B100" s="45"/>
      <c r="C100" s="40"/>
    </row>
    <row r="101" spans="1:6" s="8" customFormat="1" ht="15"/>
  </sheetData>
  <mergeCells count="4">
    <mergeCell ref="A100:B100"/>
    <mergeCell ref="A2:B2"/>
    <mergeCell ref="A1:B1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2022-02-08T03:53:58Z</dcterms:created>
  <dcterms:modified xsi:type="dcterms:W3CDTF">2022-03-14T01:09:41Z</dcterms:modified>
</cp:coreProperties>
</file>