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26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59" i="1"/>
  <c r="C58"/>
  <c r="C53"/>
  <c r="C40"/>
  <c r="C35"/>
  <c r="C31"/>
  <c r="C27"/>
  <c r="C21"/>
  <c r="C13"/>
  <c r="C55"/>
</calcChain>
</file>

<file path=xl/sharedStrings.xml><?xml version="1.0" encoding="utf-8"?>
<sst xmlns="http://schemas.openxmlformats.org/spreadsheetml/2006/main" count="79" uniqueCount="78">
  <si>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</si>
  <si>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</si>
  <si>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</si>
  <si>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</si>
  <si>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</si>
  <si>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</si>
  <si>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</si>
  <si>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</si>
  <si>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</si>
  <si>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</si>
  <si>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</si>
  <si>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</si>
  <si>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</si>
  <si>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</si>
  <si>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</si>
  <si>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</si>
  <si>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</si>
  <si>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</si>
  <si>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</si>
  <si>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</si>
  <si>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</si>
  <si>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</si>
  <si>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</si>
  <si>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</si>
  <si>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</si>
  <si>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</si>
  <si>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</si>
  <si>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</si>
  <si>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</si>
  <si>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</si>
  <si>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</si>
  <si>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</si>
  <si>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</si>
  <si>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</si>
  <si>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</si>
  <si>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</si>
  <si>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</si>
  <si>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</si>
  <si>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осмотров и устран. неисправн. систем ЦО.</t>
  </si>
  <si>
    <t xml:space="preserve"> 4.3</t>
  </si>
  <si>
    <t>Проведение тех. осмотров и устран. неисправн. эл.технич.устройств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</si>
  <si>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</si>
  <si>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</si>
  <si>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</si>
  <si>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</si>
  <si>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</si>
  <si>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</si>
  <si>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</si>
  <si>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</si>
  <si>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</si>
  <si>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</si>
  <si>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>Снятие и запись показаний, обработка информации и занесение в компьютер, передача данных для расчета с ресурсоснабжающей организацией (вода)</t>
  </si>
  <si>
    <t>Снятие и запись показаний, обработка информации и занесение в компьютер, передача данных для расчета с ресурсоснабжающей организацией элэнергия)</t>
  </si>
  <si>
    <t xml:space="preserve">                                    Итого по п.8</t>
  </si>
  <si>
    <t>9.Текущий ремонт (непредвиденные работы)</t>
  </si>
  <si>
    <t xml:space="preserve"> 9.3</t>
  </si>
  <si>
    <t>Текущий ремонт конструктивных элементов (непредвиденные работы)</t>
  </si>
  <si>
    <t>укрепление деревянных поручней саморезами - 1подъезд</t>
  </si>
  <si>
    <t>ремонт пола в рамке ввода со сменой ДСП 0,5*0,3 (1 подъезд)</t>
  </si>
  <si>
    <t>герметизация дверной коробки монтажной пеной</t>
  </si>
  <si>
    <t>ремонт скамейки со сменой бруска 2000*50*50</t>
  </si>
  <si>
    <t>замена деревянных ступеней на лестничном марше (1200*140*50)*5 с креплением на бруски (1500*70*50)*2</t>
  </si>
  <si>
    <t>заделка доской б/у отверстия в перегородке тамбура из сухой штукатурки и герметизация швов вокруг монтажной пеной</t>
  </si>
  <si>
    <t>ремонт скамейки со сменой бруска 2200*70*50 - 2 шт</t>
  </si>
  <si>
    <t>установка проушин для замка на дверь в рамку ввода (сваркой) и навеска замка - 2 подъзд</t>
  </si>
  <si>
    <t>окраска МАФ (скамеек, урн  МАЙ-ИЮНЬ)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</si>
  <si>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</si>
  <si>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</si>
  <si>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</si>
  <si>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</si>
  <si>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</si>
  <si>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ул.Гоголя 1а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</si>
  <si>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</si>
  <si>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</si>
  <si>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</si>
  <si>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2021 год "+" - экономия "-" - перерасход</t>
  </si>
  <si>
    <t xml:space="preserve">Отчет за 2021 г. </t>
  </si>
  <si>
    <t>Результат на 01.01.2021 г. ("+"- экономия, "-" - перерасход)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</si>
</sst>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7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Arial Cyr"/>
      <charset val="204"/>
    </font>
    <font>
      <b/>
      <sz val="11"/>
      <name val="Arial"/>
      <family val="2"/>
      <charset val="204"/>
    </font>
    <font>
      <b/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ill="1"/>
    <xf numFmtId="0" fontId="2" fillId="0" borderId="0" xfId="0" applyFont="1" applyFill="1"/>
    <xf numFmtId="0" fontId="4" fillId="0" borderId="1" xfId="0" applyFont="1" applyFill="1" applyBorder="1"/>
    <xf numFmtId="0" fontId="6" fillId="0" borderId="0" xfId="1" applyFont="1" applyFill="1"/>
    <xf numFmtId="0" fontId="6" fillId="0" borderId="0" xfId="0" applyFont="1" applyFill="1" applyBorder="1" applyAlignment="1">
      <alignment vertical="center"/>
    </xf>
    <xf numFmtId="0" fontId="5" fillId="0" borderId="0" xfId="1" applyFont="1" applyFill="1" applyBorder="1" applyAlignment="1">
      <alignment horizontal="center"/>
    </xf>
    <xf numFmtId="0" fontId="7" fillId="0" borderId="0" xfId="0" applyFont="1" applyFill="1" applyBorder="1"/>
    <xf numFmtId="0" fontId="6" fillId="0" borderId="0" xfId="0" applyFont="1" applyFill="1"/>
    <xf numFmtId="0" fontId="4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wrapText="1"/>
    </xf>
    <xf numFmtId="0" fontId="4" fillId="0" borderId="1" xfId="0" applyNumberFormat="1" applyFont="1" applyFill="1" applyBorder="1"/>
    <xf numFmtId="0" fontId="4" fillId="0" borderId="1" xfId="0" applyFont="1" applyFill="1" applyBorder="1" applyAlignment="1">
      <alignment wrapText="1"/>
    </xf>
    <xf numFmtId="16" fontId="4" fillId="0" borderId="1" xfId="0" applyNumberFormat="1" applyFont="1" applyFill="1" applyBorder="1"/>
    <xf numFmtId="0" fontId="11" fillId="0" borderId="1" xfId="0" applyNumberFormat="1" applyFont="1" applyFill="1" applyBorder="1"/>
    <xf numFmtId="0" fontId="11" fillId="0" borderId="1" xfId="0" applyFont="1" applyFill="1" applyBorder="1"/>
    <xf numFmtId="0" fontId="12" fillId="0" borderId="1" xfId="0" applyFont="1" applyBorder="1" applyAlignment="1">
      <alignment wrapText="1"/>
    </xf>
    <xf numFmtId="0" fontId="12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wrapText="1"/>
    </xf>
    <xf numFmtId="2" fontId="10" fillId="0" borderId="1" xfId="0" applyNumberFormat="1" applyFont="1" applyFill="1" applyBorder="1"/>
    <xf numFmtId="2" fontId="4" fillId="0" borderId="1" xfId="0" applyNumberFormat="1" applyFont="1" applyFill="1" applyBorder="1" applyAlignment="1">
      <alignment horizontal="center" wrapText="1"/>
    </xf>
    <xf numFmtId="2" fontId="4" fillId="0" borderId="1" xfId="0" applyNumberFormat="1" applyFont="1" applyFill="1" applyBorder="1"/>
    <xf numFmtId="2" fontId="11" fillId="0" borderId="1" xfId="0" applyNumberFormat="1" applyFont="1" applyFill="1" applyBorder="1"/>
    <xf numFmtId="0" fontId="13" fillId="0" borderId="1" xfId="1" applyFont="1" applyBorder="1" applyAlignment="1">
      <alignment horizontal="center"/>
    </xf>
    <xf numFmtId="0" fontId="14" fillId="0" borderId="1" xfId="1" applyFont="1" applyBorder="1"/>
    <xf numFmtId="2" fontId="15" fillId="0" borderId="1" xfId="2" applyNumberFormat="1" applyFont="1" applyFill="1" applyBorder="1" applyAlignment="1"/>
    <xf numFmtId="2" fontId="13" fillId="0" borderId="0" xfId="1" applyNumberFormat="1" applyFont="1"/>
    <xf numFmtId="0" fontId="13" fillId="0" borderId="0" xfId="1" applyFont="1"/>
    <xf numFmtId="0" fontId="16" fillId="0" borderId="0" xfId="0" applyFont="1" applyFill="1" applyAlignment="1">
      <alignment vertical="center"/>
    </xf>
    <xf numFmtId="0" fontId="16" fillId="0" borderId="1" xfId="1" applyFont="1" applyBorder="1" applyAlignment="1">
      <alignment horizontal="center"/>
    </xf>
    <xf numFmtId="2" fontId="14" fillId="0" borderId="1" xfId="2" applyNumberFormat="1" applyFont="1" applyFill="1" applyBorder="1" applyAlignment="1"/>
    <xf numFmtId="2" fontId="16" fillId="0" borderId="0" xfId="1" applyNumberFormat="1" applyFont="1"/>
    <xf numFmtId="0" fontId="16" fillId="0" borderId="0" xfId="0" applyFont="1" applyBorder="1" applyAlignment="1">
      <alignment vertical="center"/>
    </xf>
    <xf numFmtId="2" fontId="15" fillId="0" borderId="1" xfId="2" applyNumberFormat="1" applyFont="1" applyBorder="1" applyAlignment="1"/>
    <xf numFmtId="0" fontId="16" fillId="0" borderId="0" xfId="0" applyFont="1" applyFill="1" applyBorder="1" applyAlignment="1">
      <alignment wrapText="1"/>
    </xf>
    <xf numFmtId="0" fontId="16" fillId="0" borderId="0" xfId="0" applyFont="1" applyBorder="1"/>
    <xf numFmtId="0" fontId="7" fillId="0" borderId="0" xfId="0" applyFont="1" applyFill="1"/>
    <xf numFmtId="0" fontId="5" fillId="0" borderId="0" xfId="1" applyFont="1" applyFill="1" applyBorder="1" applyAlignment="1">
      <alignment horizontal="center"/>
    </xf>
    <xf numFmtId="0" fontId="16" fillId="0" borderId="0" xfId="0" applyNumberFormat="1" applyFont="1" applyBorder="1" applyAlignment="1">
      <alignment horizontal="left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topLeftCell="A40" workbookViewId="0">
      <selection activeCell="C60" sqref="C60"/>
    </sheetView>
  </sheetViews>
  <sheetFormatPr defaultColWidth="9.109375" defaultRowHeight="14.4"/>
  <cols>
    <col min="1" max="1" width="8" style="1" customWidth="1"/>
    <col min="2" max="2" width="70" style="1" customWidth="1"/>
    <col min="3" max="3" width="16.6640625" style="1" customWidth="1"/>
    <col min="4" max="200" width="9.109375" style="1" customWidth="1"/>
    <col min="201" max="201" width="5.6640625" style="1" customWidth="1"/>
    <col min="202" max="202" width="49.6640625" style="1" customWidth="1"/>
    <col min="203" max="203" width="11" style="1" customWidth="1"/>
    <col min="204" max="204" width="10.33203125" style="1" customWidth="1"/>
    <col min="205" max="205" width="8.109375" style="1" customWidth="1"/>
    <col min="206" max="206" width="6.88671875" style="1" customWidth="1"/>
    <col min="207" max="207" width="9" style="1" customWidth="1"/>
    <col min="208" max="208" width="13.109375" style="1" customWidth="1"/>
    <col min="209" max="209" width="15" style="1" customWidth="1"/>
    <col min="210" max="214" width="6.6640625" style="1" customWidth="1"/>
    <col min="215" max="215" width="10" style="1" customWidth="1"/>
    <col min="216" max="216" width="6.6640625" style="1" customWidth="1"/>
    <col min="217" max="217" width="8.6640625" style="1" customWidth="1"/>
    <col min="218" max="218" width="6.6640625" style="1" customWidth="1"/>
    <col min="219" max="219" width="9.44140625" style="1" customWidth="1"/>
    <col min="220" max="220" width="6.6640625" style="1" customWidth="1"/>
    <col min="221" max="221" width="8.5546875" style="1" customWidth="1"/>
    <col min="222" max="224" width="9.109375" style="1" customWidth="1"/>
    <col min="225" max="225" width="0.109375" style="1" customWidth="1"/>
    <col min="226" max="226" width="9.109375" style="1" customWidth="1"/>
    <col min="227" max="227" width="11.5546875" style="1" customWidth="1"/>
    <col min="228" max="244" width="9.109375" style="1" customWidth="1"/>
    <col min="245" max="245" width="7.5546875" style="1" customWidth="1"/>
    <col min="246" max="16384" width="9.109375" style="1"/>
  </cols>
  <sheetData>
    <row r="1" spans="1:3" s="5" customFormat="1" ht="15.6">
      <c r="A1" s="38" t="s">
        <v>76</v>
      </c>
      <c r="B1" s="38"/>
      <c r="C1" s="4"/>
    </row>
    <row r="2" spans="1:3" s="5" customFormat="1" ht="15.6">
      <c r="A2" s="38" t="s">
        <v>70</v>
      </c>
      <c r="B2" s="38"/>
      <c r="C2" s="4"/>
    </row>
    <row r="3" spans="1:3" s="5" customFormat="1" ht="15.6">
      <c r="A3" s="38" t="s">
        <v>71</v>
      </c>
      <c r="B3" s="38"/>
      <c r="C3" s="4"/>
    </row>
    <row r="4" spans="1:3" s="5" customFormat="1" ht="10.95" customHeight="1">
      <c r="A4" s="6"/>
      <c r="B4" s="6"/>
      <c r="C4" s="4"/>
    </row>
    <row r="5" spans="1:3" s="7" customFormat="1" ht="18.600000000000001" customHeight="1">
      <c r="A5" s="18"/>
      <c r="B5" s="19" t="s">
        <v>77</v>
      </c>
      <c r="C5" s="20">
        <v>-53521.993000000009</v>
      </c>
    </row>
    <row r="6" spans="1:3" s="8" customFormat="1" ht="15.6">
      <c r="A6" s="9"/>
      <c r="B6" s="10" t="s">
        <v>0</v>
      </c>
      <c r="C6" s="21"/>
    </row>
    <row r="7" spans="1:3" s="2" customFormat="1" ht="13.5" customHeight="1">
      <c r="A7" s="11" t="s">
        <v>1</v>
      </c>
      <c r="B7" s="12" t="s">
        <v>2</v>
      </c>
      <c r="C7" s="22"/>
    </row>
    <row r="8" spans="1:3" s="2" customFormat="1" ht="13.5" customHeight="1">
      <c r="A8" s="11"/>
      <c r="B8" s="12" t="s">
        <v>3</v>
      </c>
      <c r="C8" s="22">
        <v>7358.2080000000014</v>
      </c>
    </row>
    <row r="9" spans="1:3" s="2" customFormat="1" ht="15.6">
      <c r="A9" s="13" t="s">
        <v>4</v>
      </c>
      <c r="B9" s="12" t="s">
        <v>5</v>
      </c>
      <c r="C9" s="22">
        <v>0</v>
      </c>
    </row>
    <row r="10" spans="1:3" s="2" customFormat="1" ht="15.6">
      <c r="A10" s="11"/>
      <c r="B10" s="12" t="s">
        <v>3</v>
      </c>
      <c r="C10" s="22">
        <v>8670.3360000000011</v>
      </c>
    </row>
    <row r="11" spans="1:3" s="2" customFormat="1" ht="46.8">
      <c r="A11" s="11" t="s">
        <v>6</v>
      </c>
      <c r="B11" s="12" t="s">
        <v>7</v>
      </c>
      <c r="C11" s="22">
        <v>975.05799999999999</v>
      </c>
    </row>
    <row r="12" spans="1:3" s="2" customFormat="1" ht="23.25" customHeight="1">
      <c r="A12" s="11" t="s">
        <v>8</v>
      </c>
      <c r="B12" s="12" t="s">
        <v>9</v>
      </c>
      <c r="C12" s="22">
        <v>19.760000000000002</v>
      </c>
    </row>
    <row r="13" spans="1:3" s="2" customFormat="1" ht="15.6">
      <c r="A13" s="11"/>
      <c r="B13" s="10" t="s">
        <v>10</v>
      </c>
      <c r="C13" s="23">
        <f>SUM(C8:C12)</f>
        <v>17023.362000000001</v>
      </c>
    </row>
    <row r="14" spans="1:3" s="2" customFormat="1" ht="31.2">
      <c r="A14" s="11" t="s">
        <v>11</v>
      </c>
      <c r="B14" s="10" t="s">
        <v>12</v>
      </c>
      <c r="C14" s="3"/>
    </row>
    <row r="15" spans="1:3" s="2" customFormat="1" ht="15" customHeight="1">
      <c r="A15" s="11" t="s">
        <v>13</v>
      </c>
      <c r="B15" s="12" t="s">
        <v>14</v>
      </c>
      <c r="C15" s="22">
        <v>1917.6000000000001</v>
      </c>
    </row>
    <row r="16" spans="1:3" s="2" customFormat="1" ht="15.6">
      <c r="A16" s="11" t="s">
        <v>15</v>
      </c>
      <c r="B16" s="12" t="s">
        <v>16</v>
      </c>
      <c r="C16" s="22">
        <v>1083.8399999999997</v>
      </c>
    </row>
    <row r="17" spans="1:3" s="2" customFormat="1" ht="15.6">
      <c r="A17" s="11" t="s">
        <v>17</v>
      </c>
      <c r="B17" s="12" t="s">
        <v>18</v>
      </c>
      <c r="C17" s="22">
        <v>12453.12</v>
      </c>
    </row>
    <row r="18" spans="1:3" s="2" customFormat="1" ht="15.6">
      <c r="A18" s="11" t="s">
        <v>19</v>
      </c>
      <c r="B18" s="12" t="s">
        <v>20</v>
      </c>
      <c r="C18" s="22">
        <v>3656.2240000000002</v>
      </c>
    </row>
    <row r="19" spans="1:3" s="2" customFormat="1" ht="31.2">
      <c r="A19" s="11" t="s">
        <v>21</v>
      </c>
      <c r="B19" s="12" t="s">
        <v>22</v>
      </c>
      <c r="C19" s="22">
        <v>140.44800000000004</v>
      </c>
    </row>
    <row r="20" spans="1:3" s="2" customFormat="1" ht="49.5" customHeight="1">
      <c r="A20" s="11" t="s">
        <v>23</v>
      </c>
      <c r="B20" s="12" t="s">
        <v>24</v>
      </c>
      <c r="C20" s="22">
        <v>3288.5379999999996</v>
      </c>
    </row>
    <row r="21" spans="1:3" s="2" customFormat="1" ht="15.6">
      <c r="A21" s="11"/>
      <c r="B21" s="10" t="s">
        <v>25</v>
      </c>
      <c r="C21" s="23">
        <f>SUM(C15:C20)</f>
        <v>22539.77</v>
      </c>
    </row>
    <row r="22" spans="1:3" s="2" customFormat="1" ht="15.6">
      <c r="A22" s="11"/>
      <c r="B22" s="10" t="s">
        <v>26</v>
      </c>
      <c r="C22" s="3"/>
    </row>
    <row r="23" spans="1:3" s="2" customFormat="1" ht="15.6">
      <c r="A23" s="11" t="s">
        <v>27</v>
      </c>
      <c r="B23" s="12" t="s">
        <v>28</v>
      </c>
      <c r="C23" s="22">
        <v>6361.0300000000007</v>
      </c>
    </row>
    <row r="24" spans="1:3" s="2" customFormat="1" ht="18.75" customHeight="1">
      <c r="A24" s="11" t="s">
        <v>29</v>
      </c>
      <c r="B24" s="12" t="s">
        <v>30</v>
      </c>
      <c r="C24" s="22">
        <v>4368.1750000000002</v>
      </c>
    </row>
    <row r="25" spans="1:3" s="2" customFormat="1" ht="14.25" customHeight="1">
      <c r="A25" s="11" t="s">
        <v>31</v>
      </c>
      <c r="B25" s="12" t="s">
        <v>32</v>
      </c>
      <c r="C25" s="22">
        <v>2310.8000000000002</v>
      </c>
    </row>
    <row r="26" spans="1:3" s="2" customFormat="1" ht="18.75" customHeight="1">
      <c r="A26" s="11" t="s">
        <v>33</v>
      </c>
      <c r="B26" s="12" t="s">
        <v>34</v>
      </c>
      <c r="C26" s="22">
        <v>160.77500000000001</v>
      </c>
    </row>
    <row r="27" spans="1:3" s="2" customFormat="1" ht="15.6">
      <c r="A27" s="11"/>
      <c r="B27" s="10" t="s">
        <v>35</v>
      </c>
      <c r="C27" s="23">
        <f>SUM(C23:C26)</f>
        <v>13200.78</v>
      </c>
    </row>
    <row r="28" spans="1:3" s="2" customFormat="1" ht="15.6">
      <c r="A28" s="11"/>
      <c r="B28" s="10" t="s">
        <v>36</v>
      </c>
      <c r="C28" s="3"/>
    </row>
    <row r="29" spans="1:3" s="2" customFormat="1" ht="15.6">
      <c r="A29" s="11" t="s">
        <v>37</v>
      </c>
      <c r="B29" s="12" t="s">
        <v>38</v>
      </c>
      <c r="C29" s="22">
        <v>2198.3039999999996</v>
      </c>
    </row>
    <row r="30" spans="1:3" s="2" customFormat="1" ht="15.6">
      <c r="A30" s="11" t="s">
        <v>39</v>
      </c>
      <c r="B30" s="12" t="s">
        <v>40</v>
      </c>
      <c r="C30" s="22">
        <v>2780.2079999999996</v>
      </c>
    </row>
    <row r="31" spans="1:3" s="2" customFormat="1" ht="15.6">
      <c r="A31" s="11"/>
      <c r="B31" s="10" t="s">
        <v>41</v>
      </c>
      <c r="C31" s="23">
        <f>SUM(C29:C30)</f>
        <v>4978.5119999999988</v>
      </c>
    </row>
    <row r="32" spans="1:3" s="2" customFormat="1" ht="15.6">
      <c r="A32" s="11"/>
      <c r="B32" s="10" t="s">
        <v>42</v>
      </c>
      <c r="C32" s="3"/>
    </row>
    <row r="33" spans="1:3" s="2" customFormat="1" ht="33.75" customHeight="1">
      <c r="A33" s="11" t="s">
        <v>43</v>
      </c>
      <c r="B33" s="12" t="s">
        <v>44</v>
      </c>
      <c r="C33" s="22">
        <v>6142.3199999999988</v>
      </c>
    </row>
    <row r="34" spans="1:3" s="2" customFormat="1" ht="15.6">
      <c r="A34" s="11" t="s">
        <v>45</v>
      </c>
      <c r="B34" s="12" t="s">
        <v>46</v>
      </c>
      <c r="C34" s="22">
        <v>1745.7120000000004</v>
      </c>
    </row>
    <row r="35" spans="1:3" s="2" customFormat="1" ht="15.6">
      <c r="A35" s="11"/>
      <c r="B35" s="10" t="s">
        <v>47</v>
      </c>
      <c r="C35" s="23">
        <f>SUM(C33:C34)</f>
        <v>7888.0319999999992</v>
      </c>
    </row>
    <row r="36" spans="1:3" s="2" customFormat="1" ht="15.6">
      <c r="A36" s="11"/>
      <c r="B36" s="10" t="s">
        <v>48</v>
      </c>
      <c r="C36" s="22"/>
    </row>
    <row r="37" spans="1:3" s="2" customFormat="1" ht="15.6">
      <c r="A37" s="11" t="s">
        <v>49</v>
      </c>
      <c r="B37" s="12" t="s">
        <v>50</v>
      </c>
      <c r="C37" s="22">
        <v>3390</v>
      </c>
    </row>
    <row r="38" spans="1:3" s="2" customFormat="1" ht="46.8">
      <c r="A38" s="11"/>
      <c r="B38" s="12" t="s">
        <v>51</v>
      </c>
      <c r="C38" s="22">
        <v>3300.6000000000008</v>
      </c>
    </row>
    <row r="39" spans="1:3" s="2" customFormat="1" ht="46.8">
      <c r="A39" s="11"/>
      <c r="B39" s="12" t="s">
        <v>52</v>
      </c>
      <c r="C39" s="22">
        <v>3300.6000000000008</v>
      </c>
    </row>
    <row r="40" spans="1:3" s="2" customFormat="1" ht="15.6">
      <c r="A40" s="11"/>
      <c r="B40" s="10" t="s">
        <v>53</v>
      </c>
      <c r="C40" s="23">
        <f>SUM(C37:C39)</f>
        <v>9991.2000000000007</v>
      </c>
    </row>
    <row r="41" spans="1:3" s="2" customFormat="1" ht="15.6">
      <c r="A41" s="11"/>
      <c r="B41" s="10"/>
      <c r="C41" s="3">
        <v>0</v>
      </c>
    </row>
    <row r="42" spans="1:3" s="2" customFormat="1" ht="15.6">
      <c r="A42" s="11"/>
      <c r="B42" s="10" t="s">
        <v>54</v>
      </c>
      <c r="C42" s="3">
        <v>0</v>
      </c>
    </row>
    <row r="43" spans="1:3" s="2" customFormat="1" ht="31.2">
      <c r="A43" s="11" t="s">
        <v>55</v>
      </c>
      <c r="B43" s="10" t="s">
        <v>56</v>
      </c>
      <c r="C43" s="3"/>
    </row>
    <row r="44" spans="1:3" s="2" customFormat="1" ht="15.6">
      <c r="A44" s="11"/>
      <c r="B44" s="16" t="s">
        <v>57</v>
      </c>
      <c r="C44" s="22">
        <v>129.14999999999998</v>
      </c>
    </row>
    <row r="45" spans="1:3" s="2" customFormat="1" ht="15.6">
      <c r="A45" s="11"/>
      <c r="B45" s="16" t="s">
        <v>58</v>
      </c>
      <c r="C45" s="22">
        <v>106.461</v>
      </c>
    </row>
    <row r="46" spans="1:3" s="2" customFormat="1" ht="15.6">
      <c r="A46" s="11"/>
      <c r="B46" s="16" t="s">
        <v>59</v>
      </c>
      <c r="C46" s="22">
        <v>619.83000000000004</v>
      </c>
    </row>
    <row r="47" spans="1:3" s="2" customFormat="1" ht="15.6">
      <c r="A47" s="9"/>
      <c r="B47" s="16" t="s">
        <v>60</v>
      </c>
      <c r="C47" s="22">
        <v>451.1</v>
      </c>
    </row>
    <row r="48" spans="1:3" s="2" customFormat="1" ht="31.2">
      <c r="A48" s="17"/>
      <c r="B48" s="12" t="s">
        <v>61</v>
      </c>
      <c r="C48" s="22">
        <v>2279.5650000000001</v>
      </c>
    </row>
    <row r="49" spans="1:6" s="2" customFormat="1" ht="31.2">
      <c r="A49" s="9"/>
      <c r="B49" s="12" t="s">
        <v>62</v>
      </c>
      <c r="C49" s="22">
        <v>338.96</v>
      </c>
    </row>
    <row r="50" spans="1:6" s="2" customFormat="1" ht="15.6">
      <c r="A50" s="9"/>
      <c r="B50" s="3" t="s">
        <v>63</v>
      </c>
      <c r="C50" s="22">
        <v>992.42000000000019</v>
      </c>
    </row>
    <row r="51" spans="1:6" s="2" customFormat="1" ht="31.2">
      <c r="A51" s="9"/>
      <c r="B51" s="12" t="s">
        <v>64</v>
      </c>
      <c r="C51" s="22">
        <v>932.93000000000006</v>
      </c>
    </row>
    <row r="52" spans="1:6" s="2" customFormat="1" ht="15.6">
      <c r="A52" s="9"/>
      <c r="B52" s="3" t="s">
        <v>65</v>
      </c>
      <c r="C52" s="22">
        <v>529.36400000000003</v>
      </c>
    </row>
    <row r="53" spans="1:6" s="2" customFormat="1" ht="15.6">
      <c r="A53" s="11"/>
      <c r="B53" s="10" t="s">
        <v>66</v>
      </c>
      <c r="C53" s="23">
        <f>SUM(C43:C52)</f>
        <v>6379.7800000000007</v>
      </c>
    </row>
    <row r="54" spans="1:6" s="2" customFormat="1" ht="15.6">
      <c r="A54" s="14" t="s">
        <v>67</v>
      </c>
      <c r="B54" s="12" t="s">
        <v>68</v>
      </c>
      <c r="C54" s="23">
        <v>17343.971999999994</v>
      </c>
    </row>
    <row r="55" spans="1:6" s="2" customFormat="1" ht="15.6">
      <c r="A55" s="3"/>
      <c r="B55" s="15" t="s">
        <v>69</v>
      </c>
      <c r="C55" s="23">
        <f>C13+C21+C27+C31+C35+C40+C53+C54</f>
        <v>99345.407999999996</v>
      </c>
    </row>
    <row r="56" spans="1:6" s="29" customFormat="1" ht="13.8">
      <c r="A56" s="24"/>
      <c r="B56" s="25" t="s">
        <v>72</v>
      </c>
      <c r="C56" s="26">
        <v>95156.37</v>
      </c>
      <c r="D56" s="27"/>
      <c r="E56" s="28"/>
      <c r="F56" s="28"/>
    </row>
    <row r="57" spans="1:6" s="33" customFormat="1" ht="13.8">
      <c r="A57" s="30"/>
      <c r="B57" s="25" t="s">
        <v>73</v>
      </c>
      <c r="C57" s="31">
        <v>87704.02</v>
      </c>
      <c r="D57" s="32"/>
      <c r="E57" s="32"/>
      <c r="F57" s="32"/>
    </row>
    <row r="58" spans="1:6" s="33" customFormat="1" ht="13.8">
      <c r="A58" s="24"/>
      <c r="B58" s="25" t="s">
        <v>75</v>
      </c>
      <c r="C58" s="34">
        <f>C57-C55</f>
        <v>-11641.387999999992</v>
      </c>
      <c r="D58" s="28"/>
      <c r="E58" s="28"/>
      <c r="F58" s="28"/>
    </row>
    <row r="59" spans="1:6" s="33" customFormat="1" ht="13.8">
      <c r="A59" s="24"/>
      <c r="B59" s="25" t="s">
        <v>74</v>
      </c>
      <c r="C59" s="34">
        <f>C5+C58</f>
        <v>-65163.381000000001</v>
      </c>
      <c r="D59" s="28"/>
      <c r="E59" s="28"/>
      <c r="F59" s="28"/>
    </row>
    <row r="60" spans="1:6" s="36" customFormat="1" ht="13.8">
      <c r="A60" s="39"/>
      <c r="B60" s="39"/>
      <c r="C60" s="35"/>
    </row>
    <row r="61" spans="1:6" s="37" customFormat="1" ht="15.6"/>
    <row r="62" spans="1:6" s="37" customFormat="1" ht="15.6"/>
    <row r="63" spans="1:6" s="37" customFormat="1" ht="15.6"/>
    <row r="64" spans="1:6" s="37" customFormat="1" ht="15.6"/>
    <row r="65" s="37" customFormat="1" ht="15.6"/>
  </sheetData>
  <mergeCells count="4">
    <mergeCell ref="A1:B1"/>
    <mergeCell ref="A2:B2"/>
    <mergeCell ref="A3:B3"/>
    <mergeCell ref="A60:B60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2022-02-08T01:56:10Z</dcterms:created>
  <dcterms:modified xsi:type="dcterms:W3CDTF">2022-03-14T01:03:17Z</dcterms:modified>
</cp:coreProperties>
</file>