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87"/>
  <c r="C79"/>
  <c r="C52"/>
  <c r="C43"/>
  <c r="C39"/>
  <c r="C32"/>
  <c r="C25"/>
  <c r="C13"/>
  <c r="C81"/>
</calcChain>
</file>

<file path=xl/sharedStrings.xml><?xml version="1.0" encoding="utf-8"?>
<sst xmlns="http://schemas.openxmlformats.org/spreadsheetml/2006/main" count="126" uniqueCount="121">
  <si>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</si>
  <si>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</si>
  <si>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</si>
  <si>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</si>
  <si>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</si>
  <si>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</si>
  <si>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</si>
  <si>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</si>
  <si>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</si>
  <si>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</si>
  <si>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</si>
  <si>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</si>
  <si>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</si>
  <si>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</si>
  <si>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</si>
  <si>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</si>
  <si>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</si>
  <si>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</si>
  <si>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</si>
  <si>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</si>
  <si>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</si>
  <si>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</si>
  <si>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</si>
  <si>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</si>
  <si>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</si>
  <si>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</si>
  <si>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</si>
  <si>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</si>
  <si>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</si>
  <si>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</si>
  <si>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</si>
  <si>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</si>
  <si>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</si>
  <si>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</si>
  <si>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</si>
  <si>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</si>
  <si>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</si>
  <si>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</si>
  <si>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</si>
  <si>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</si>
  <si>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</si>
  <si>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</si>
  <si>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</si>
  <si>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>а</t>
  </si>
  <si>
    <t>б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</si>
  <si>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</si>
  <si>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</si>
  <si>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</si>
  <si>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</si>
  <si>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</si>
  <si>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</si>
  <si>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</si>
  <si>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</si>
  <si>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</si>
  <si>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</si>
  <si>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</si>
  <si>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</si>
  <si>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</si>
  <si>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</si>
  <si>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</si>
  <si>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</si>
  <si>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</si>
  <si>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</si>
  <si>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</si>
  <si>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</si>
  <si>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</si>
  <si>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</si>
  <si>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</si>
  <si>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</si>
  <si>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</si>
  <si>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</si>
  <si>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</si>
  <si>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</si>
  <si>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</si>
  <si>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</si>
  <si>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</si>
  <si>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</si>
  <si>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</si>
  <si>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</si>
  <si>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</si>
  <si>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</si>
  <si>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</si>
  <si>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</t>
  </si>
  <si>
    <t>подключение прибора учета тепловой энергии:</t>
  </si>
  <si>
    <t>установка розетки</t>
  </si>
  <si>
    <t>устройство кабеля АВВГ 2*2,5</t>
  </si>
  <si>
    <t>восстановление схемы освещения подвала:</t>
  </si>
  <si>
    <t>устройство клавишного выключателя</t>
  </si>
  <si>
    <t>в</t>
  </si>
  <si>
    <t>установка карболитового патрона Е27</t>
  </si>
  <si>
    <t>замена разъема ЗШ/ВШ 32А380В для передвижного компрессора в подвале</t>
  </si>
  <si>
    <t>смена патрона СА-19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</si>
  <si>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</si>
  <si>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</si>
  <si>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(выпуск на колодец)</t>
  </si>
  <si>
    <t>замена прокладок на вентилях для промывки системы отопления</t>
  </si>
  <si>
    <t xml:space="preserve"> 9.3</t>
  </si>
  <si>
    <t>Текущий ремонт конструктивных элементов (непредвиденные работы)</t>
  </si>
  <si>
    <t>осмотр ковра мягкой кровли с телевышки</t>
  </si>
  <si>
    <t>стоимость работы телевышки</t>
  </si>
  <si>
    <t>открытие продухов</t>
  </si>
  <si>
    <t>ремонт мягкой кровли рулонного покрытия в 1 слой БИПОЛЕМ с телевышки  кв.4,6</t>
  </si>
  <si>
    <t>пропекание старого кровельного покрытия (кв.4,6)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</si>
  <si>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</si>
  <si>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</si>
  <si>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</si>
  <si>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</si>
  <si>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</si>
  <si>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</si>
  <si>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20</t>
  </si>
  <si>
    <t xml:space="preserve">Итого предъявлено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</si>
  <si>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</si>
  <si>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</si>
  <si>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</si>
  <si>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</si>
  <si>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("+"- экономия, "-" - перерасход)</t>
  </si>
  <si>
    <t>пристрожка фрамуг со снятием</t>
  </si>
  <si>
    <t>укрепление фрамуг саморезами</t>
  </si>
  <si>
    <t>заделка продухов профлистом</t>
  </si>
  <si>
    <t>Дополнительные средства :план</t>
  </si>
  <si>
    <t>Дополнительные средства:фактически собраны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</si>
</sst>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6" fillId="0" borderId="0" xfId="1" applyNumberFormat="1" applyFont="1"/>
    <xf numFmtId="0" fontId="6" fillId="0" borderId="0" xfId="1" applyFont="1"/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2" xfId="0" applyFont="1" applyBorder="1" applyAlignment="1">
      <alignment horizontal="center" wrapText="1"/>
    </xf>
    <xf numFmtId="0" fontId="11" fillId="0" borderId="1" xfId="1" applyFont="1" applyBorder="1"/>
    <xf numFmtId="2" fontId="11" fillId="0" borderId="3" xfId="0" applyNumberFormat="1" applyFont="1" applyBorder="1" applyAlignment="1">
      <alignment wrapText="1"/>
    </xf>
    <xf numFmtId="0" fontId="10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1" fillId="0" borderId="1" xfId="2" applyNumberFormat="1" applyFont="1" applyBorder="1" applyAlignment="1"/>
    <xf numFmtId="0" fontId="5" fillId="0" borderId="0" xfId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34" workbookViewId="0">
      <selection activeCell="F80" sqref="F80"/>
    </sheetView>
  </sheetViews>
  <sheetFormatPr defaultColWidth="9.109375" defaultRowHeight="13.2"/>
  <cols>
    <col min="1" max="1" width="7" style="1" customWidth="1"/>
    <col min="2" max="2" width="67" style="1" customWidth="1"/>
    <col min="3" max="3" width="13.5546875" style="1" customWidth="1"/>
    <col min="4" max="200" width="9.109375" style="1" customWidth="1"/>
    <col min="201" max="201" width="5.10937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5.44140625" style="1" customWidth="1"/>
    <col min="207" max="207" width="6.88671875" style="1" customWidth="1"/>
    <col min="208" max="208" width="8.33203125" style="1" customWidth="1"/>
    <col min="209" max="209" width="8.109375" style="1" customWidth="1"/>
    <col min="210" max="210" width="5.6640625" style="1" customWidth="1"/>
    <col min="211" max="211" width="8.88671875" style="1" customWidth="1"/>
    <col min="212" max="214" width="5.6640625" style="1" customWidth="1"/>
    <col min="215" max="215" width="8.88671875" style="1" customWidth="1"/>
    <col min="216" max="218" width="5.6640625" style="1" customWidth="1"/>
    <col min="219" max="219" width="7.88671875" style="1" customWidth="1"/>
    <col min="220" max="222" width="5.6640625" style="1" customWidth="1"/>
    <col min="223" max="223" width="7.33203125" style="1" customWidth="1"/>
    <col min="224" max="226" width="5.6640625" style="1" customWidth="1"/>
    <col min="227" max="227" width="8.44140625" style="1" customWidth="1"/>
    <col min="228" max="230" width="5.6640625" style="1" customWidth="1"/>
    <col min="231" max="231" width="7.88671875" style="1" customWidth="1"/>
    <col min="232" max="233" width="5.6640625" style="1" customWidth="1"/>
    <col min="234" max="240" width="9.109375" style="1" customWidth="1"/>
    <col min="241" max="241" width="8.44140625" style="1" customWidth="1"/>
    <col min="242" max="16384" width="9.109375" style="1"/>
  </cols>
  <sheetData>
    <row r="1" spans="1:3" s="5" customFormat="1" ht="15.6">
      <c r="A1" s="39" t="s">
        <v>114</v>
      </c>
      <c r="B1" s="39"/>
    </row>
    <row r="2" spans="1:3" s="5" customFormat="1" ht="15.6">
      <c r="A2" s="39" t="s">
        <v>108</v>
      </c>
      <c r="B2" s="39"/>
    </row>
    <row r="3" spans="1:3" s="5" customFormat="1" ht="15.6">
      <c r="A3" s="39" t="s">
        <v>109</v>
      </c>
      <c r="B3" s="39"/>
    </row>
    <row r="4" spans="1:3" s="5" customFormat="1" ht="15.6">
      <c r="A4" s="6"/>
      <c r="B4" s="6"/>
    </row>
    <row r="5" spans="1:3" s="7" customFormat="1" ht="16.2">
      <c r="A5" s="22"/>
      <c r="B5" s="23" t="s">
        <v>115</v>
      </c>
      <c r="C5" s="24">
        <v>-226012.91399999996</v>
      </c>
    </row>
    <row r="6" spans="1:3" s="7" customFormat="1" ht="15.6">
      <c r="A6" s="8"/>
      <c r="B6" s="9" t="s">
        <v>0</v>
      </c>
      <c r="C6" s="25"/>
    </row>
    <row r="7" spans="1:3" ht="15.6">
      <c r="A7" s="11" t="s">
        <v>1</v>
      </c>
      <c r="B7" s="10" t="s">
        <v>2</v>
      </c>
      <c r="C7" s="25"/>
    </row>
    <row r="8" spans="1:3" ht="15.75" customHeight="1">
      <c r="A8" s="11"/>
      <c r="B8" s="10" t="s">
        <v>3</v>
      </c>
      <c r="C8" s="25">
        <v>7481.7599999999984</v>
      </c>
    </row>
    <row r="9" spans="1:3" ht="15.6">
      <c r="A9" s="12" t="s">
        <v>4</v>
      </c>
      <c r="B9" s="10" t="s">
        <v>5</v>
      </c>
      <c r="C9" s="25">
        <v>0</v>
      </c>
    </row>
    <row r="10" spans="1:3" ht="15.6">
      <c r="A10" s="11"/>
      <c r="B10" s="10" t="s">
        <v>3</v>
      </c>
      <c r="C10" s="25">
        <v>8815.92</v>
      </c>
    </row>
    <row r="11" spans="1:3" ht="46.8">
      <c r="A11" s="11" t="s">
        <v>6</v>
      </c>
      <c r="B11" s="10" t="s">
        <v>7</v>
      </c>
      <c r="C11" s="25">
        <v>1075.8699999999999</v>
      </c>
    </row>
    <row r="12" spans="1:3" ht="23.25" customHeight="1">
      <c r="A12" s="11" t="s">
        <v>8</v>
      </c>
      <c r="B12" s="10" t="s">
        <v>9</v>
      </c>
      <c r="C12" s="25">
        <v>62.244</v>
      </c>
    </row>
    <row r="13" spans="1:3" ht="15.6">
      <c r="A13" s="11"/>
      <c r="B13" s="13" t="s">
        <v>10</v>
      </c>
      <c r="C13" s="24">
        <f>SUM(C8:C12)</f>
        <v>17435.793999999998</v>
      </c>
    </row>
    <row r="14" spans="1:3" ht="31.2">
      <c r="A14" s="11" t="s">
        <v>11</v>
      </c>
      <c r="B14" s="13" t="s">
        <v>12</v>
      </c>
      <c r="C14" s="25"/>
    </row>
    <row r="15" spans="1:3" ht="15.6">
      <c r="A15" s="11" t="s">
        <v>13</v>
      </c>
      <c r="B15" s="10" t="s">
        <v>14</v>
      </c>
      <c r="C15" s="25">
        <v>340.11899999999997</v>
      </c>
    </row>
    <row r="16" spans="1:3" ht="15.6">
      <c r="A16" s="11" t="s">
        <v>15</v>
      </c>
      <c r="B16" s="10" t="s">
        <v>16</v>
      </c>
      <c r="C16" s="25">
        <v>608.63400000000001</v>
      </c>
    </row>
    <row r="17" spans="1:3" ht="15.6">
      <c r="A17" s="11" t="s">
        <v>17</v>
      </c>
      <c r="B17" s="10" t="s">
        <v>18</v>
      </c>
      <c r="C17" s="25">
        <v>194.922</v>
      </c>
    </row>
    <row r="18" spans="1:3" ht="15.6">
      <c r="A18" s="11" t="s">
        <v>19</v>
      </c>
      <c r="B18" s="10" t="s">
        <v>20</v>
      </c>
      <c r="C18" s="25">
        <v>1264.4799999999998</v>
      </c>
    </row>
    <row r="19" spans="1:3" ht="15.6">
      <c r="A19" s="11" t="s">
        <v>21</v>
      </c>
      <c r="B19" s="10" t="s">
        <v>22</v>
      </c>
      <c r="C19" s="25">
        <v>10971</v>
      </c>
    </row>
    <row r="20" spans="1:3" ht="15.6">
      <c r="A20" s="11" t="s">
        <v>23</v>
      </c>
      <c r="B20" s="10" t="s">
        <v>24</v>
      </c>
      <c r="C20" s="25">
        <v>2842.125</v>
      </c>
    </row>
    <row r="21" spans="1:3" ht="15.6">
      <c r="A21" s="11" t="s">
        <v>25</v>
      </c>
      <c r="B21" s="10" t="s">
        <v>26</v>
      </c>
      <c r="C21" s="25">
        <v>946.49999999999989</v>
      </c>
    </row>
    <row r="22" spans="1:3" ht="31.2">
      <c r="A22" s="11" t="s">
        <v>27</v>
      </c>
      <c r="B22" s="10" t="s">
        <v>28</v>
      </c>
      <c r="C22" s="25">
        <v>65.701999999999998</v>
      </c>
    </row>
    <row r="23" spans="1:3" ht="46.8">
      <c r="A23" s="11" t="s">
        <v>29</v>
      </c>
      <c r="B23" s="10" t="s">
        <v>30</v>
      </c>
      <c r="C23" s="25">
        <v>3698.1339999999996</v>
      </c>
    </row>
    <row r="24" spans="1:3" ht="15.6">
      <c r="A24" s="11" t="s">
        <v>31</v>
      </c>
      <c r="B24" s="10" t="s">
        <v>32</v>
      </c>
      <c r="C24" s="25">
        <v>631.17599999999993</v>
      </c>
    </row>
    <row r="25" spans="1:3" ht="15.6">
      <c r="A25" s="11"/>
      <c r="B25" s="13" t="s">
        <v>33</v>
      </c>
      <c r="C25" s="24">
        <f>SUM(C15:C24)</f>
        <v>21562.791999999998</v>
      </c>
    </row>
    <row r="26" spans="1:3" ht="20.25" customHeight="1">
      <c r="A26" s="11"/>
      <c r="B26" s="13" t="s">
        <v>34</v>
      </c>
      <c r="C26" s="10"/>
    </row>
    <row r="27" spans="1:3" ht="15.6">
      <c r="A27" s="14" t="s">
        <v>35</v>
      </c>
      <c r="B27" s="10" t="s">
        <v>36</v>
      </c>
      <c r="C27" s="25">
        <v>9229.5</v>
      </c>
    </row>
    <row r="28" spans="1:3" ht="15.6">
      <c r="A28" s="14" t="s">
        <v>37</v>
      </c>
      <c r="B28" s="10" t="s">
        <v>38</v>
      </c>
      <c r="C28" s="25">
        <v>6251.7000000000007</v>
      </c>
    </row>
    <row r="29" spans="1:3" ht="15.6">
      <c r="A29" s="14" t="s">
        <v>39</v>
      </c>
      <c r="B29" s="10" t="s">
        <v>40</v>
      </c>
      <c r="C29" s="25">
        <v>3307.2000000000003</v>
      </c>
    </row>
    <row r="30" spans="1:3" ht="15.6">
      <c r="A30" s="14" t="s">
        <v>41</v>
      </c>
      <c r="B30" s="10" t="s">
        <v>42</v>
      </c>
      <c r="C30" s="25">
        <v>230.1</v>
      </c>
    </row>
    <row r="31" spans="1:3" ht="15.6">
      <c r="A31" s="11" t="s">
        <v>45</v>
      </c>
      <c r="B31" s="10" t="s">
        <v>46</v>
      </c>
      <c r="C31" s="25">
        <v>649.30000000000018</v>
      </c>
    </row>
    <row r="32" spans="1:3" ht="15.6">
      <c r="A32" s="11"/>
      <c r="B32" s="13" t="s">
        <v>47</v>
      </c>
      <c r="C32" s="24">
        <f>SUM(C27:C31)</f>
        <v>19667.8</v>
      </c>
    </row>
    <row r="33" spans="1:3" ht="15.6">
      <c r="A33" s="11"/>
      <c r="B33" s="13" t="s">
        <v>48</v>
      </c>
      <c r="C33" s="25"/>
    </row>
    <row r="34" spans="1:3" s="2" customFormat="1" ht="15.6">
      <c r="A34" s="14" t="s">
        <v>49</v>
      </c>
      <c r="B34" s="10" t="s">
        <v>50</v>
      </c>
      <c r="C34" s="26">
        <v>4885.3920000000007</v>
      </c>
    </row>
    <row r="35" spans="1:3" ht="31.2">
      <c r="A35" s="11" t="s">
        <v>51</v>
      </c>
      <c r="B35" s="10" t="s">
        <v>52</v>
      </c>
      <c r="C35" s="25">
        <v>0</v>
      </c>
    </row>
    <row r="36" spans="1:3" ht="31.2">
      <c r="A36" s="11" t="s">
        <v>53</v>
      </c>
      <c r="B36" s="10" t="s">
        <v>54</v>
      </c>
      <c r="C36" s="25">
        <v>3089.2920000000004</v>
      </c>
    </row>
    <row r="37" spans="1:3" ht="31.2">
      <c r="A37" s="11" t="s">
        <v>55</v>
      </c>
      <c r="B37" s="10" t="s">
        <v>56</v>
      </c>
      <c r="C37" s="25">
        <v>2442.6960000000004</v>
      </c>
    </row>
    <row r="38" spans="1:3" ht="15.6">
      <c r="A38" s="11" t="s">
        <v>57</v>
      </c>
      <c r="B38" s="10" t="s">
        <v>58</v>
      </c>
      <c r="C38" s="25">
        <v>1444</v>
      </c>
    </row>
    <row r="39" spans="1:3" ht="15.6">
      <c r="A39" s="11"/>
      <c r="B39" s="13" t="s">
        <v>59</v>
      </c>
      <c r="C39" s="13">
        <f>SUM(C34:C38)</f>
        <v>11861.380000000001</v>
      </c>
    </row>
    <row r="40" spans="1:3" ht="15.6">
      <c r="A40" s="11"/>
      <c r="B40" s="13" t="s">
        <v>60</v>
      </c>
      <c r="C40" s="10"/>
    </row>
    <row r="41" spans="1:3" ht="31.2">
      <c r="A41" s="11" t="s">
        <v>61</v>
      </c>
      <c r="B41" s="10" t="s">
        <v>62</v>
      </c>
      <c r="C41" s="25">
        <v>6825.1800000000012</v>
      </c>
    </row>
    <row r="42" spans="1:3" ht="15.6">
      <c r="A42" s="11" t="s">
        <v>63</v>
      </c>
      <c r="B42" s="10" t="s">
        <v>64</v>
      </c>
      <c r="C42" s="25">
        <v>1939.7880000000007</v>
      </c>
    </row>
    <row r="43" spans="1:3" ht="15.6">
      <c r="A43" s="11"/>
      <c r="B43" s="13" t="s">
        <v>65</v>
      </c>
      <c r="C43" s="24">
        <f>SUM(C41:C42)</f>
        <v>8764.9680000000026</v>
      </c>
    </row>
    <row r="44" spans="1:3" ht="15.6">
      <c r="A44" s="15" t="s">
        <v>66</v>
      </c>
      <c r="B44" s="10" t="s">
        <v>67</v>
      </c>
      <c r="C44" s="24">
        <v>1008.2640000000001</v>
      </c>
    </row>
    <row r="45" spans="1:3" ht="15.6">
      <c r="A45" s="15" t="s">
        <v>68</v>
      </c>
      <c r="B45" s="10" t="s">
        <v>69</v>
      </c>
      <c r="C45" s="24">
        <v>1297.4559999999999</v>
      </c>
    </row>
    <row r="46" spans="1:3" ht="15.6">
      <c r="A46" s="11"/>
      <c r="B46" s="13" t="s">
        <v>70</v>
      </c>
      <c r="C46" s="25"/>
    </row>
    <row r="47" spans="1:3" ht="15.6">
      <c r="A47" s="11" t="s">
        <v>71</v>
      </c>
      <c r="B47" s="10" t="s">
        <v>72</v>
      </c>
      <c r="C47" s="25">
        <v>3390</v>
      </c>
    </row>
    <row r="48" spans="1:3" ht="15.6">
      <c r="A48" s="11" t="s">
        <v>73</v>
      </c>
      <c r="B48" s="10" t="s">
        <v>74</v>
      </c>
      <c r="C48" s="25">
        <v>4498.2</v>
      </c>
    </row>
    <row r="49" spans="1:3" ht="46.8">
      <c r="A49" s="11"/>
      <c r="B49" s="10" t="s">
        <v>75</v>
      </c>
      <c r="C49" s="25">
        <v>3300.6000000000008</v>
      </c>
    </row>
    <row r="50" spans="1:3" ht="46.8">
      <c r="A50" s="11"/>
      <c r="B50" s="10" t="s">
        <v>76</v>
      </c>
      <c r="C50" s="25">
        <v>3300.6000000000008</v>
      </c>
    </row>
    <row r="51" spans="1:3" ht="46.8">
      <c r="A51" s="11"/>
      <c r="B51" s="10" t="s">
        <v>77</v>
      </c>
      <c r="C51" s="25">
        <v>3300.6000000000008</v>
      </c>
    </row>
    <row r="52" spans="1:3" ht="15.6">
      <c r="A52" s="11"/>
      <c r="B52" s="13" t="s">
        <v>78</v>
      </c>
      <c r="C52" s="24">
        <f>SUM(C47:C51)</f>
        <v>17790.000000000004</v>
      </c>
    </row>
    <row r="53" spans="1:3" ht="15.6">
      <c r="A53" s="11"/>
      <c r="B53" s="13" t="s">
        <v>79</v>
      </c>
      <c r="C53" s="25"/>
    </row>
    <row r="54" spans="1:3" ht="31.2">
      <c r="A54" s="11" t="s">
        <v>80</v>
      </c>
      <c r="B54" s="13" t="s">
        <v>81</v>
      </c>
      <c r="C54" s="25">
        <v>0</v>
      </c>
    </row>
    <row r="55" spans="1:3" ht="15.6">
      <c r="A55" s="11"/>
      <c r="B55" s="4" t="s">
        <v>82</v>
      </c>
      <c r="C55" s="25">
        <v>370.31</v>
      </c>
    </row>
    <row r="56" spans="1:3" ht="15.6">
      <c r="A56" s="16"/>
      <c r="B56" s="17" t="s">
        <v>83</v>
      </c>
      <c r="C56" s="25">
        <v>0</v>
      </c>
    </row>
    <row r="57" spans="1:3" ht="15.6">
      <c r="A57" s="16" t="s">
        <v>43</v>
      </c>
      <c r="B57" s="3" t="s">
        <v>84</v>
      </c>
      <c r="C57" s="25">
        <v>181.84</v>
      </c>
    </row>
    <row r="58" spans="1:3" ht="15.6">
      <c r="A58" s="16" t="s">
        <v>44</v>
      </c>
      <c r="B58" s="3" t="s">
        <v>85</v>
      </c>
      <c r="C58" s="25">
        <v>3923.9639999999999</v>
      </c>
    </row>
    <row r="59" spans="1:3" ht="15.6">
      <c r="A59" s="16"/>
      <c r="B59" s="17" t="s">
        <v>86</v>
      </c>
      <c r="C59" s="25">
        <v>0</v>
      </c>
    </row>
    <row r="60" spans="1:3" ht="15.6">
      <c r="A60" s="16" t="s">
        <v>43</v>
      </c>
      <c r="B60" s="18" t="s">
        <v>85</v>
      </c>
      <c r="C60" s="25">
        <v>2438.348</v>
      </c>
    </row>
    <row r="61" spans="1:3" ht="15.6">
      <c r="A61" s="16" t="s">
        <v>44</v>
      </c>
      <c r="B61" s="18" t="s">
        <v>87</v>
      </c>
      <c r="C61" s="25">
        <v>182.59</v>
      </c>
    </row>
    <row r="62" spans="1:3" ht="15.6">
      <c r="A62" s="16" t="s">
        <v>88</v>
      </c>
      <c r="B62" s="18" t="s">
        <v>89</v>
      </c>
      <c r="C62" s="25">
        <v>477.96</v>
      </c>
    </row>
    <row r="63" spans="1:3" ht="31.2">
      <c r="A63" s="16"/>
      <c r="B63" s="19" t="s">
        <v>90</v>
      </c>
      <c r="C63" s="25">
        <v>236</v>
      </c>
    </row>
    <row r="64" spans="1:3" ht="15.6">
      <c r="A64" s="20"/>
      <c r="B64" s="4" t="s">
        <v>91</v>
      </c>
      <c r="C64" s="25">
        <v>370.31</v>
      </c>
    </row>
    <row r="65" spans="1:3" ht="31.2">
      <c r="A65" s="11" t="s">
        <v>92</v>
      </c>
      <c r="B65" s="13" t="s">
        <v>93</v>
      </c>
      <c r="C65" s="25">
        <v>0</v>
      </c>
    </row>
    <row r="66" spans="1:3" ht="15.6">
      <c r="A66" s="20"/>
      <c r="B66" s="18" t="s">
        <v>94</v>
      </c>
      <c r="C66" s="25">
        <v>0</v>
      </c>
    </row>
    <row r="67" spans="1:3" ht="15.6">
      <c r="A67" s="20"/>
      <c r="B67" s="19" t="s">
        <v>95</v>
      </c>
      <c r="C67" s="25">
        <v>130.22</v>
      </c>
    </row>
    <row r="68" spans="1:3" ht="31.2">
      <c r="A68" s="11" t="s">
        <v>96</v>
      </c>
      <c r="B68" s="13" t="s">
        <v>97</v>
      </c>
      <c r="C68" s="25">
        <v>0</v>
      </c>
    </row>
    <row r="69" spans="1:3" ht="15.6">
      <c r="A69" s="11"/>
      <c r="B69" s="18" t="s">
        <v>98</v>
      </c>
      <c r="C69" s="25">
        <v>0</v>
      </c>
    </row>
    <row r="70" spans="1:3" ht="15.6">
      <c r="A70" s="11"/>
      <c r="B70" s="18" t="s">
        <v>99</v>
      </c>
      <c r="C70" s="25">
        <v>1468</v>
      </c>
    </row>
    <row r="71" spans="1:3" ht="15.6">
      <c r="A71" s="11"/>
      <c r="B71" s="21" t="s">
        <v>100</v>
      </c>
      <c r="C71" s="25">
        <v>332.56</v>
      </c>
    </row>
    <row r="72" spans="1:3" ht="31.2">
      <c r="A72" s="20"/>
      <c r="B72" s="10" t="s">
        <v>101</v>
      </c>
      <c r="C72" s="25">
        <v>30261</v>
      </c>
    </row>
    <row r="73" spans="1:3" ht="15.6">
      <c r="A73" s="20"/>
      <c r="B73" s="4" t="s">
        <v>99</v>
      </c>
      <c r="C73" s="25">
        <v>6148</v>
      </c>
    </row>
    <row r="74" spans="1:3" ht="15.6">
      <c r="A74" s="20"/>
      <c r="B74" s="4" t="s">
        <v>102</v>
      </c>
      <c r="C74" s="25">
        <v>524.35200000000009</v>
      </c>
    </row>
    <row r="75" spans="1:3" ht="15.6">
      <c r="A75" s="20"/>
      <c r="B75" s="4" t="s">
        <v>103</v>
      </c>
      <c r="C75" s="25">
        <v>384.99200000000002</v>
      </c>
    </row>
    <row r="76" spans="1:3" ht="15.6">
      <c r="A76" s="20"/>
      <c r="B76" s="4" t="s">
        <v>118</v>
      </c>
      <c r="C76" s="25">
        <v>600</v>
      </c>
    </row>
    <row r="77" spans="1:3" ht="15.6">
      <c r="A77" s="20"/>
      <c r="B77" s="4" t="s">
        <v>116</v>
      </c>
      <c r="C77" s="25">
        <v>236.02</v>
      </c>
    </row>
    <row r="78" spans="1:3" ht="15.6">
      <c r="A78" s="20"/>
      <c r="B78" s="4" t="s">
        <v>117</v>
      </c>
      <c r="C78" s="25">
        <v>86.1</v>
      </c>
    </row>
    <row r="79" spans="1:3" ht="15.6">
      <c r="A79" s="11"/>
      <c r="B79" s="13" t="s">
        <v>104</v>
      </c>
      <c r="C79" s="24">
        <f>SUM(C54:C78)</f>
        <v>48352.565999999992</v>
      </c>
    </row>
    <row r="80" spans="1:3" ht="15.6">
      <c r="A80" s="15" t="s">
        <v>105</v>
      </c>
      <c r="B80" s="10" t="s">
        <v>106</v>
      </c>
      <c r="C80" s="24">
        <v>19326.036000000004</v>
      </c>
    </row>
    <row r="81" spans="1:6" ht="15.6">
      <c r="A81" s="10"/>
      <c r="B81" s="13" t="s">
        <v>107</v>
      </c>
      <c r="C81" s="24">
        <f>C13+C25+C32+C39+C43+C44+C45+C52+C79+C80</f>
        <v>167067.05600000001</v>
      </c>
    </row>
    <row r="82" spans="1:6" s="7" customFormat="1" ht="15">
      <c r="A82" s="33"/>
      <c r="B82" s="34" t="s">
        <v>110</v>
      </c>
      <c r="C82" s="35">
        <v>114735</v>
      </c>
    </row>
    <row r="83" spans="1:6" s="5" customFormat="1" ht="15">
      <c r="A83" s="36"/>
      <c r="B83" s="34" t="s">
        <v>111</v>
      </c>
      <c r="C83" s="37">
        <v>110913.9</v>
      </c>
      <c r="D83" s="27"/>
      <c r="E83" s="27"/>
      <c r="F83" s="27"/>
    </row>
    <row r="84" spans="1:6" s="5" customFormat="1" ht="15">
      <c r="A84" s="36"/>
      <c r="B84" s="34" t="s">
        <v>119</v>
      </c>
      <c r="C84" s="37">
        <v>61840.800000000003</v>
      </c>
      <c r="D84" s="27"/>
      <c r="E84" s="27"/>
      <c r="F84" s="27"/>
    </row>
    <row r="85" spans="1:6" s="5" customFormat="1" ht="15">
      <c r="A85" s="36"/>
      <c r="B85" s="34" t="s">
        <v>120</v>
      </c>
      <c r="C85" s="37">
        <v>59346.15</v>
      </c>
      <c r="D85" s="27"/>
      <c r="E85" s="27"/>
      <c r="F85" s="27"/>
    </row>
    <row r="86" spans="1:6" s="5" customFormat="1" ht="15">
      <c r="A86" s="36"/>
      <c r="B86" s="34" t="s">
        <v>113</v>
      </c>
      <c r="C86" s="38">
        <f>C83+C85-C81</f>
        <v>3192.9939999999769</v>
      </c>
      <c r="D86" s="28"/>
      <c r="E86" s="28"/>
      <c r="F86" s="28"/>
    </row>
    <row r="87" spans="1:6" s="5" customFormat="1" ht="15">
      <c r="A87" s="36"/>
      <c r="B87" s="34" t="s">
        <v>112</v>
      </c>
      <c r="C87" s="38">
        <f>C5+C86</f>
        <v>-222819.91999999998</v>
      </c>
      <c r="D87" s="28"/>
      <c r="E87" s="28"/>
      <c r="F87" s="28"/>
    </row>
    <row r="88" spans="1:6" s="30" customFormat="1" ht="15">
      <c r="A88" s="40"/>
      <c r="B88" s="40"/>
      <c r="C88" s="29"/>
    </row>
    <row r="89" spans="1:6" s="30" customFormat="1" ht="15">
      <c r="A89" s="40"/>
      <c r="B89" s="40"/>
      <c r="C89" s="29"/>
    </row>
    <row r="90" spans="1:6" s="30" customFormat="1" ht="15">
      <c r="A90" s="40"/>
      <c r="B90" s="40"/>
      <c r="C90" s="29"/>
    </row>
    <row r="91" spans="1:6" s="32" customFormat="1" ht="15">
      <c r="A91" s="31"/>
      <c r="C91" s="29"/>
    </row>
  </sheetData>
  <mergeCells count="6">
    <mergeCell ref="A1:B1"/>
    <mergeCell ref="A88:B88"/>
    <mergeCell ref="A89:B89"/>
    <mergeCell ref="A90:B90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2022-02-08T06:39:38Z</dcterms:created>
  <dcterms:modified xsi:type="dcterms:W3CDTF">2022-03-14T01:11:20Z</dcterms:modified>
</cp:coreProperties>
</file>