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5" i="1"/>
  <c r="C104"/>
  <c r="C74"/>
  <c r="C99"/>
  <c r="C86"/>
  <c r="C77"/>
  <c r="C69"/>
  <c r="C60"/>
  <c r="C47"/>
  <c r="B11"/>
  <c r="C101"/>
</calcChain>
</file>

<file path=xl/sharedStrings.xml><?xml version="1.0" encoding="utf-8"?>
<sst xmlns="http://schemas.openxmlformats.org/spreadsheetml/2006/main" count="137" uniqueCount="136">
  <si>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</si>
  <si>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</si>
  <si>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</si>
  <si>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ул.Калинина, 11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</si>
  <si>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</si>
  <si>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</si>
  <si>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</si>
  <si>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</si>
  <si>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</si>
  <si>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</si>
  <si>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</si>
  <si>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</si>
  <si>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</si>
  <si>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</si>
  <si>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</si>
  <si>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</si>
  <si>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</si>
  <si>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</si>
  <si>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</si>
  <si>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</si>
  <si>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</si>
  <si>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</si>
  <si>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</si>
  <si>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</si>
  <si>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</si>
  <si>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</si>
  <si>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</si>
  <si>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</si>
  <si>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</si>
  <si>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и сосули)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</si>
  <si>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</si>
  <si>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</si>
  <si>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</si>
  <si>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</si>
  <si>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</si>
  <si>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</si>
  <si>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</si>
  <si>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</si>
  <si>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</si>
  <si>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</si>
  <si>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</si>
  <si>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</si>
  <si>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</si>
  <si>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</si>
  <si>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</si>
  <si>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</si>
  <si>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</si>
  <si>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(генеральная уборка)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</si>
  <si>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</si>
  <si>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</si>
  <si>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</si>
  <si>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</si>
  <si>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</si>
  <si>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</si>
  <si>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</si>
  <si>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</si>
  <si>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</si>
  <si>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</si>
  <si>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</si>
  <si>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</si>
  <si>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</si>
  <si>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</si>
  <si>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</si>
  <si>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</si>
  <si>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</si>
  <si>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</si>
  <si>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</si>
  <si>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</si>
  <si>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</si>
  <si>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</si>
  <si>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</si>
  <si>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</si>
  <si>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</si>
  <si>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</si>
  <si>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</si>
  <si>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</si>
  <si>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</si>
  <si>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</si>
  <si>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</si>
  <si>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</si>
  <si>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</si>
  <si>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</si>
  <si>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</si>
  <si>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</si>
  <si>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</si>
  <si>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</si>
  <si>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</si>
  <si>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</si>
  <si>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</si>
  <si>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</si>
  <si>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</si>
  <si>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</si>
  <si>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</si>
  <si>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</si>
  <si>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</si>
  <si>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</si>
  <si>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</si>
  <si>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</si>
  <si>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гор воды</t>
  </si>
  <si>
    <t xml:space="preserve"> 8.2</t>
  </si>
  <si>
    <t>Обслуживание общедомовых приборов учета холодной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</si>
  <si>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</si>
  <si>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(вода гор.)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</si>
  <si>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</si>
  <si>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</si>
  <si>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</si>
  <si>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</si>
  <si>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</si>
  <si>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</si>
  <si>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</si>
  <si>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</si>
  <si>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лестничном марше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</si>
  <si>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</si>
  <si>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</si>
  <si>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выпуска Ду 100 мм (кв.№1,2) 2 раза</t>
  </si>
  <si>
    <t xml:space="preserve"> 9.3</t>
  </si>
  <si>
    <t>Текущий ремонт систем конструкт.элементов) (непредвиденные работы</t>
  </si>
  <si>
    <t>очистка козырька над входом в подъезд</t>
  </si>
  <si>
    <t>очистка кровли от снега высотниками</t>
  </si>
  <si>
    <t>открытие продухов в фундаменте</t>
  </si>
  <si>
    <t>закрытие продухов в фундаменте и утепление URSA TERRA</t>
  </si>
  <si>
    <t>ремонт контейнера с рихтованием (S=2,0м2) с заменой уголка 40*40*4- 1,8мп и укреплением отдельных элементов( Калинина 9А,11,11А,15)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</si>
  <si>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</si>
  <si>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</si>
  <si>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</si>
  <si>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</si>
  <si>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по управлению и обслуживанию</t>
  </si>
  <si>
    <t>МКД по ул.Калинина 11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</si>
  <si>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</si>
  <si>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</si>
  <si>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</si>
  <si>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</si>
  <si>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</si>
  <si>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</si>
  <si>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</si>
  <si>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удаление снега с кровли (дворовой фасад и наледи по периметру кровли на ширину 0,8м с приставной лестницы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</si>
</sst>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1" applyFont="1" applyFill="1" applyAlignment="1">
      <alignment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12" fillId="0" borderId="0" xfId="1" applyNumberFormat="1" applyFont="1"/>
    <xf numFmtId="0" fontId="12" fillId="0" borderId="0" xfId="0" applyFont="1" applyBorder="1" applyAlignment="1">
      <alignment vertical="center"/>
    </xf>
    <xf numFmtId="0" fontId="12" fillId="0" borderId="0" xfId="1" applyFont="1"/>
    <xf numFmtId="0" fontId="13" fillId="0" borderId="0" xfId="1" applyFont="1"/>
    <xf numFmtId="164" fontId="4" fillId="0" borderId="1" xfId="2" applyNumberFormat="1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973"/>
  <sheetViews>
    <sheetView tabSelected="1" topLeftCell="A104" workbookViewId="0">
      <selection activeCell="C106" sqref="C106"/>
    </sheetView>
  </sheetViews>
  <sheetFormatPr defaultColWidth="9.33203125" defaultRowHeight="15.6"/>
  <cols>
    <col min="1" max="1" width="10.109375" style="4" customWidth="1"/>
    <col min="2" max="2" width="71.5546875" style="5" customWidth="1"/>
    <col min="3" max="3" width="15.6640625" style="5" customWidth="1"/>
    <col min="4" max="200" width="9.109375" style="5" customWidth="1"/>
    <col min="201" max="201" width="5.33203125" style="5" customWidth="1"/>
    <col min="202" max="202" width="46" style="5" customWidth="1"/>
    <col min="203" max="208" width="9.33203125" style="5" customWidth="1"/>
    <col min="209" max="248" width="0" style="5" hidden="1" customWidth="1"/>
    <col min="249" max="255" width="9.109375" style="5" customWidth="1"/>
    <col min="256" max="16384" width="9.33203125" style="5"/>
  </cols>
  <sheetData>
    <row r="1" spans="1:2" hidden="1">
      <c r="B1" s="5" t="s">
        <v>0</v>
      </c>
    </row>
    <row r="2" spans="1:2" hidden="1">
      <c r="A2" s="6"/>
      <c r="B2" s="7"/>
    </row>
    <row r="3" spans="1:2" hidden="1">
      <c r="A3" s="6"/>
      <c r="B3" s="8" t="s">
        <v>1</v>
      </c>
    </row>
    <row r="4" spans="1:2" hidden="1">
      <c r="A4" s="6"/>
      <c r="B4" s="8" t="s">
        <v>2</v>
      </c>
    </row>
    <row r="5" spans="1:2" ht="16.2" hidden="1">
      <c r="A5" s="9"/>
      <c r="B5" s="10" t="s">
        <v>3</v>
      </c>
    </row>
    <row r="6" spans="1:2" hidden="1">
      <c r="A6" s="11"/>
      <c r="B6" s="12"/>
    </row>
    <row r="7" spans="1:2" hidden="1">
      <c r="A7" s="13"/>
      <c r="B7" s="14"/>
    </row>
    <row r="8" spans="1:2" hidden="1">
      <c r="A8" s="13"/>
      <c r="B8" s="14"/>
    </row>
    <row r="9" spans="1:2" hidden="1">
      <c r="A9" s="13"/>
      <c r="B9" s="14"/>
    </row>
    <row r="10" spans="1:2" hidden="1">
      <c r="A10" s="15"/>
      <c r="B10" s="16"/>
    </row>
    <row r="11" spans="1:2" hidden="1">
      <c r="A11" s="17">
        <v>1</v>
      </c>
      <c r="B11" s="17">
        <f>A11+1</f>
        <v>2</v>
      </c>
    </row>
    <row r="12" spans="1:2" ht="16.2" hidden="1">
      <c r="A12" s="17"/>
      <c r="B12" s="18" t="s">
        <v>4</v>
      </c>
    </row>
    <row r="13" spans="1:2" hidden="1">
      <c r="A13" s="19" t="s">
        <v>5</v>
      </c>
      <c r="B13" s="20" t="s">
        <v>6</v>
      </c>
    </row>
    <row r="14" spans="1:2" hidden="1">
      <c r="A14" s="19" t="s">
        <v>7</v>
      </c>
      <c r="B14" s="20" t="s">
        <v>8</v>
      </c>
    </row>
    <row r="15" spans="1:2" hidden="1">
      <c r="A15" s="17" t="s">
        <v>9</v>
      </c>
      <c r="B15" s="21" t="s">
        <v>10</v>
      </c>
    </row>
    <row r="16" spans="1:2" hidden="1">
      <c r="A16" s="19" t="s">
        <v>11</v>
      </c>
      <c r="B16" s="20" t="s">
        <v>12</v>
      </c>
    </row>
    <row r="17" spans="1:2" hidden="1">
      <c r="A17" s="19" t="s">
        <v>13</v>
      </c>
      <c r="B17" s="20" t="s">
        <v>14</v>
      </c>
    </row>
    <row r="18" spans="1:2" hidden="1">
      <c r="A18" s="19"/>
      <c r="B18" s="20" t="s">
        <v>15</v>
      </c>
    </row>
    <row r="19" spans="1:2" hidden="1">
      <c r="A19" s="19"/>
      <c r="B19" s="20" t="s">
        <v>16</v>
      </c>
    </row>
    <row r="20" spans="1:2" hidden="1">
      <c r="A20" s="19" t="s">
        <v>17</v>
      </c>
      <c r="B20" s="20" t="s">
        <v>18</v>
      </c>
    </row>
    <row r="21" spans="1:2" hidden="1">
      <c r="A21" s="19"/>
      <c r="B21" s="20" t="s">
        <v>19</v>
      </c>
    </row>
    <row r="22" spans="1:2" hidden="1">
      <c r="A22" s="19" t="s">
        <v>20</v>
      </c>
      <c r="B22" s="20" t="s">
        <v>21</v>
      </c>
    </row>
    <row r="23" spans="1:2" hidden="1">
      <c r="A23" s="19"/>
      <c r="B23" s="20" t="s">
        <v>22</v>
      </c>
    </row>
    <row r="24" spans="1:2" hidden="1">
      <c r="A24" s="19"/>
      <c r="B24" s="20" t="s">
        <v>23</v>
      </c>
    </row>
    <row r="25" spans="1:2" hidden="1">
      <c r="A25" s="19" t="s">
        <v>24</v>
      </c>
      <c r="B25" s="20" t="s">
        <v>25</v>
      </c>
    </row>
    <row r="26" spans="1:2" hidden="1">
      <c r="A26" s="19" t="s">
        <v>26</v>
      </c>
      <c r="B26" s="20" t="s">
        <v>27</v>
      </c>
    </row>
    <row r="27" spans="1:2" ht="12" hidden="1" customHeight="1">
      <c r="A27" s="19" t="s">
        <v>28</v>
      </c>
      <c r="B27" s="20" t="s">
        <v>29</v>
      </c>
    </row>
    <row r="28" spans="1:2" ht="23.25" hidden="1" customHeight="1">
      <c r="A28" s="19" t="s">
        <v>30</v>
      </c>
      <c r="B28" s="22" t="s">
        <v>31</v>
      </c>
    </row>
    <row r="29" spans="1:2" ht="12.75" hidden="1" customHeight="1">
      <c r="A29" s="19"/>
      <c r="B29" s="22" t="s">
        <v>32</v>
      </c>
    </row>
    <row r="30" spans="1:2" ht="12.75" hidden="1" customHeight="1">
      <c r="A30" s="19"/>
      <c r="B30" s="22" t="s">
        <v>34</v>
      </c>
    </row>
    <row r="31" spans="1:2" ht="13.5" hidden="1" customHeight="1">
      <c r="A31" s="19"/>
      <c r="B31" s="22" t="s">
        <v>35</v>
      </c>
    </row>
    <row r="32" spans="1:2" ht="11.25" hidden="1" customHeight="1">
      <c r="A32" s="19"/>
      <c r="B32" s="22" t="s">
        <v>36</v>
      </c>
    </row>
    <row r="33" spans="1:3" ht="25.5" hidden="1" customHeight="1">
      <c r="A33" s="19" t="s">
        <v>33</v>
      </c>
      <c r="B33" s="22" t="s">
        <v>37</v>
      </c>
    </row>
    <row r="34" spans="1:3" ht="14.25" hidden="1" customHeight="1">
      <c r="A34" s="19" t="s">
        <v>38</v>
      </c>
      <c r="B34" s="22" t="s">
        <v>39</v>
      </c>
    </row>
    <row r="35" spans="1:3" ht="12" hidden="1" customHeight="1">
      <c r="A35" s="19"/>
      <c r="B35" s="22" t="s">
        <v>40</v>
      </c>
    </row>
    <row r="36" spans="1:3" ht="12.75" hidden="1" customHeight="1">
      <c r="A36" s="19"/>
      <c r="B36" s="22" t="s">
        <v>41</v>
      </c>
    </row>
    <row r="37" spans="1:3" ht="13.5" hidden="1" customHeight="1">
      <c r="A37" s="19" t="s">
        <v>42</v>
      </c>
      <c r="B37" s="22" t="s">
        <v>43</v>
      </c>
    </row>
    <row r="38" spans="1:3" ht="13.5" hidden="1" customHeight="1">
      <c r="A38" s="23"/>
      <c r="B38" s="24"/>
    </row>
    <row r="39" spans="1:3" s="26" customFormat="1">
      <c r="A39" s="60" t="s">
        <v>129</v>
      </c>
      <c r="B39" s="60"/>
      <c r="C39" s="25"/>
    </row>
    <row r="40" spans="1:3" s="26" customFormat="1">
      <c r="A40" s="60" t="s">
        <v>126</v>
      </c>
      <c r="B40" s="60"/>
      <c r="C40" s="25"/>
    </row>
    <row r="41" spans="1:3" s="26" customFormat="1">
      <c r="A41" s="60" t="s">
        <v>127</v>
      </c>
      <c r="B41" s="60"/>
      <c r="C41" s="25"/>
    </row>
    <row r="42" spans="1:3" s="30" customFormat="1">
      <c r="A42" s="27"/>
      <c r="B42" s="28"/>
      <c r="C42" s="29"/>
    </row>
    <row r="43" spans="1:3" s="30" customFormat="1" ht="16.2">
      <c r="A43" s="1"/>
      <c r="B43" s="39" t="s">
        <v>130</v>
      </c>
      <c r="C43" s="2">
        <v>-15148.420253999997</v>
      </c>
    </row>
    <row r="44" spans="1:3" s="30" customFormat="1" ht="16.2">
      <c r="A44" s="1"/>
      <c r="B44" s="34" t="s">
        <v>128</v>
      </c>
      <c r="C44" s="3"/>
    </row>
    <row r="45" spans="1:3" s="7" customFormat="1" ht="24.75" customHeight="1">
      <c r="A45" s="19" t="s">
        <v>44</v>
      </c>
      <c r="B45" s="31" t="s">
        <v>45</v>
      </c>
      <c r="C45" s="44">
        <v>7149.7919999999986</v>
      </c>
    </row>
    <row r="46" spans="1:3" s="7" customFormat="1" ht="46.8">
      <c r="A46" s="19" t="s">
        <v>46</v>
      </c>
      <c r="B46" s="31" t="s">
        <v>47</v>
      </c>
      <c r="C46" s="44">
        <v>523.19259999999997</v>
      </c>
    </row>
    <row r="47" spans="1:3" s="7" customFormat="1">
      <c r="A47" s="19"/>
      <c r="B47" s="32" t="s">
        <v>48</v>
      </c>
      <c r="C47" s="45">
        <f>SUM(C45:C46)</f>
        <v>7672.9845999999989</v>
      </c>
    </row>
    <row r="48" spans="1:3" s="7" customFormat="1">
      <c r="A48" s="19"/>
      <c r="B48" s="41"/>
      <c r="C48" s="40"/>
    </row>
    <row r="49" spans="1:3" s="7" customFormat="1" ht="16.2">
      <c r="A49" s="19"/>
      <c r="B49" s="18" t="s">
        <v>49</v>
      </c>
      <c r="C49" s="40"/>
    </row>
    <row r="50" spans="1:3" s="7" customFormat="1" ht="26.25" customHeight="1">
      <c r="A50" s="19" t="s">
        <v>50</v>
      </c>
      <c r="B50" s="31" t="s">
        <v>51</v>
      </c>
      <c r="C50" s="44">
        <v>2793.7799999999997</v>
      </c>
    </row>
    <row r="51" spans="1:3" s="7" customFormat="1" ht="25.5" customHeight="1">
      <c r="A51" s="42" t="s">
        <v>52</v>
      </c>
      <c r="B51" s="31" t="s">
        <v>53</v>
      </c>
      <c r="C51" s="44">
        <v>3214.8900000000003</v>
      </c>
    </row>
    <row r="52" spans="1:3" s="7" customFormat="1" ht="24.75" customHeight="1">
      <c r="A52" s="42" t="s">
        <v>54</v>
      </c>
      <c r="B52" s="31" t="s">
        <v>55</v>
      </c>
      <c r="C52" s="44">
        <v>743.58</v>
      </c>
    </row>
    <row r="53" spans="1:3" s="7" customFormat="1">
      <c r="A53" s="42" t="s">
        <v>56</v>
      </c>
      <c r="B53" s="31" t="s">
        <v>57</v>
      </c>
      <c r="C53" s="44">
        <v>1095.1300000000001</v>
      </c>
    </row>
    <row r="54" spans="1:3" s="7" customFormat="1">
      <c r="A54" s="42"/>
      <c r="B54" s="31" t="s">
        <v>58</v>
      </c>
      <c r="C54" s="44">
        <v>6031.3968000000004</v>
      </c>
    </row>
    <row r="55" spans="1:3" s="7" customFormat="1">
      <c r="A55" s="42"/>
      <c r="B55" s="31" t="s">
        <v>59</v>
      </c>
      <c r="C55" s="44">
        <v>8028.2880000000014</v>
      </c>
    </row>
    <row r="56" spans="1:3" s="7" customFormat="1" ht="25.5" customHeight="1">
      <c r="A56" s="19" t="s">
        <v>60</v>
      </c>
      <c r="B56" s="31" t="s">
        <v>61</v>
      </c>
      <c r="C56" s="44">
        <v>604.24559999999997</v>
      </c>
    </row>
    <row r="57" spans="1:3" s="7" customFormat="1" ht="31.2">
      <c r="A57" s="19" t="s">
        <v>62</v>
      </c>
      <c r="B57" s="31" t="s">
        <v>63</v>
      </c>
      <c r="C57" s="44">
        <v>154.28000000000003</v>
      </c>
    </row>
    <row r="58" spans="1:3" s="7" customFormat="1" ht="27" customHeight="1">
      <c r="A58" s="19" t="s">
        <v>64</v>
      </c>
      <c r="B58" s="31" t="s">
        <v>65</v>
      </c>
      <c r="C58" s="44">
        <v>2149.2019999999998</v>
      </c>
    </row>
    <row r="59" spans="1:3" s="7" customFormat="1" ht="24" customHeight="1">
      <c r="A59" s="19" t="s">
        <v>66</v>
      </c>
      <c r="B59" s="31" t="s">
        <v>67</v>
      </c>
      <c r="C59" s="44">
        <v>694.00800000000004</v>
      </c>
    </row>
    <row r="60" spans="1:3" s="7" customFormat="1">
      <c r="A60" s="19"/>
      <c r="B60" s="32" t="s">
        <v>68</v>
      </c>
      <c r="C60" s="45">
        <f>SUM(C50:C59)</f>
        <v>25508.8004</v>
      </c>
    </row>
    <row r="61" spans="1:3" s="7" customFormat="1" ht="16.2">
      <c r="A61" s="19"/>
      <c r="B61" s="18" t="s">
        <v>69</v>
      </c>
      <c r="C61" s="40"/>
    </row>
    <row r="62" spans="1:3" s="7" customFormat="1" ht="45" customHeight="1">
      <c r="A62" s="19" t="s">
        <v>70</v>
      </c>
      <c r="B62" s="31" t="s">
        <v>71</v>
      </c>
      <c r="C62" s="40"/>
    </row>
    <row r="63" spans="1:3" s="33" customFormat="1" ht="17.25" customHeight="1">
      <c r="A63" s="19"/>
      <c r="B63" s="31" t="s">
        <v>72</v>
      </c>
      <c r="C63" s="46">
        <v>7316.21</v>
      </c>
    </row>
    <row r="64" spans="1:3" s="33" customFormat="1" ht="15.75" customHeight="1">
      <c r="A64" s="19"/>
      <c r="B64" s="31" t="s">
        <v>73</v>
      </c>
      <c r="C64" s="46">
        <v>3318.21</v>
      </c>
    </row>
    <row r="65" spans="1:3" s="33" customFormat="1" ht="16.5" customHeight="1">
      <c r="A65" s="19"/>
      <c r="B65" s="31" t="s">
        <v>74</v>
      </c>
      <c r="C65" s="46">
        <v>122.13</v>
      </c>
    </row>
    <row r="66" spans="1:3" s="33" customFormat="1" ht="15.75" customHeight="1">
      <c r="A66" s="19"/>
      <c r="B66" s="31" t="s">
        <v>75</v>
      </c>
      <c r="C66" s="46">
        <v>1755.3600000000001</v>
      </c>
    </row>
    <row r="67" spans="1:3" s="33" customFormat="1" ht="18" customHeight="1">
      <c r="A67" s="19"/>
      <c r="B67" s="31" t="s">
        <v>76</v>
      </c>
      <c r="C67" s="46">
        <v>3331.68</v>
      </c>
    </row>
    <row r="68" spans="1:3" s="7" customFormat="1">
      <c r="A68" s="19" t="s">
        <v>77</v>
      </c>
      <c r="B68" s="31" t="s">
        <v>78</v>
      </c>
      <c r="C68" s="44">
        <v>64.930000000000007</v>
      </c>
    </row>
    <row r="69" spans="1:3" s="7" customFormat="1">
      <c r="A69" s="19"/>
      <c r="B69" s="32" t="s">
        <v>68</v>
      </c>
      <c r="C69" s="45">
        <f>SUM(C62:C68)</f>
        <v>15908.52</v>
      </c>
    </row>
    <row r="70" spans="1:3" s="7" customFormat="1" ht="16.2">
      <c r="A70" s="19"/>
      <c r="B70" s="18" t="s">
        <v>79</v>
      </c>
      <c r="C70" s="40"/>
    </row>
    <row r="71" spans="1:3" s="7" customFormat="1" ht="46.8">
      <c r="A71" s="19" t="s">
        <v>80</v>
      </c>
      <c r="B71" s="31" t="s">
        <v>81</v>
      </c>
      <c r="C71" s="44">
        <v>1058.9640000000002</v>
      </c>
    </row>
    <row r="72" spans="1:3" s="7" customFormat="1" ht="31.2">
      <c r="A72" s="19" t="s">
        <v>82</v>
      </c>
      <c r="B72" s="31" t="s">
        <v>83</v>
      </c>
      <c r="C72" s="44">
        <v>1058.9640000000002</v>
      </c>
    </row>
    <row r="73" spans="1:3" s="7" customFormat="1" ht="46.8">
      <c r="A73" s="19" t="s">
        <v>84</v>
      </c>
      <c r="B73" s="31" t="s">
        <v>85</v>
      </c>
      <c r="C73" s="44">
        <v>2117.9280000000003</v>
      </c>
    </row>
    <row r="74" spans="1:3" s="7" customFormat="1">
      <c r="A74" s="19"/>
      <c r="B74" s="32" t="s">
        <v>86</v>
      </c>
      <c r="C74" s="45">
        <f>SUM(C71:C73)</f>
        <v>4235.8560000000007</v>
      </c>
    </row>
    <row r="75" spans="1:3" s="7" customFormat="1" ht="31.2">
      <c r="A75" s="17" t="s">
        <v>87</v>
      </c>
      <c r="B75" s="32" t="s">
        <v>88</v>
      </c>
      <c r="C75" s="40">
        <v>5973.6000000000013</v>
      </c>
    </row>
    <row r="76" spans="1:3" s="7" customFormat="1" ht="24" customHeight="1">
      <c r="A76" s="17" t="s">
        <v>89</v>
      </c>
      <c r="B76" s="32" t="s">
        <v>90</v>
      </c>
      <c r="C76" s="40">
        <v>1697.7600000000002</v>
      </c>
    </row>
    <row r="77" spans="1:3" s="7" customFormat="1">
      <c r="A77" s="17"/>
      <c r="B77" s="32" t="s">
        <v>91</v>
      </c>
      <c r="C77" s="43">
        <f>SUM(C75:C76)</f>
        <v>7671.3600000000015</v>
      </c>
    </row>
    <row r="78" spans="1:3" s="7" customFormat="1" ht="19.5" customHeight="1">
      <c r="A78" s="17" t="s">
        <v>92</v>
      </c>
      <c r="B78" s="32" t="s">
        <v>93</v>
      </c>
      <c r="C78" s="40">
        <v>0</v>
      </c>
    </row>
    <row r="79" spans="1:3" s="7" customFormat="1">
      <c r="A79" s="17" t="s">
        <v>94</v>
      </c>
      <c r="B79" s="32" t="s">
        <v>95</v>
      </c>
      <c r="C79" s="40">
        <v>0</v>
      </c>
    </row>
    <row r="80" spans="1:3" s="7" customFormat="1" ht="16.2">
      <c r="A80" s="17"/>
      <c r="B80" s="34" t="s">
        <v>96</v>
      </c>
      <c r="C80" s="40"/>
    </row>
    <row r="81" spans="1:3" s="7" customFormat="1" ht="24.75" customHeight="1">
      <c r="A81" s="19" t="s">
        <v>97</v>
      </c>
      <c r="B81" s="31" t="s">
        <v>98</v>
      </c>
      <c r="C81" s="44">
        <v>3390</v>
      </c>
    </row>
    <row r="82" spans="1:3" s="7" customFormat="1" ht="24" customHeight="1">
      <c r="A82" s="19" t="s">
        <v>99</v>
      </c>
      <c r="B82" s="31" t="s">
        <v>100</v>
      </c>
      <c r="C82" s="44">
        <v>3390</v>
      </c>
    </row>
    <row r="83" spans="1:3" s="7" customFormat="1" ht="46.8">
      <c r="A83" s="19" t="s">
        <v>101</v>
      </c>
      <c r="B83" s="31" t="s">
        <v>102</v>
      </c>
      <c r="C83" s="44">
        <v>3300.6000000000008</v>
      </c>
    </row>
    <row r="84" spans="1:3" s="7" customFormat="1" ht="46.8">
      <c r="A84" s="19" t="s">
        <v>103</v>
      </c>
      <c r="B84" s="31" t="s">
        <v>104</v>
      </c>
      <c r="C84" s="44">
        <v>3300.6000000000008</v>
      </c>
    </row>
    <row r="85" spans="1:3" s="7" customFormat="1" ht="46.8">
      <c r="A85" s="19" t="s">
        <v>105</v>
      </c>
      <c r="B85" s="31" t="s">
        <v>106</v>
      </c>
      <c r="C85" s="44">
        <v>3300.6000000000008</v>
      </c>
    </row>
    <row r="86" spans="1:3" s="7" customFormat="1">
      <c r="A86" s="19"/>
      <c r="B86" s="32" t="s">
        <v>107</v>
      </c>
      <c r="C86" s="45">
        <f>SUM(C81:C85)</f>
        <v>16681.800000000003</v>
      </c>
    </row>
    <row r="87" spans="1:3" s="35" customFormat="1" ht="16.2">
      <c r="A87" s="36"/>
      <c r="B87" s="34" t="s">
        <v>108</v>
      </c>
      <c r="C87" s="31"/>
    </row>
    <row r="88" spans="1:3" s="35" customFormat="1" ht="27" customHeight="1">
      <c r="A88" s="1" t="s">
        <v>109</v>
      </c>
      <c r="B88" s="32" t="s">
        <v>110</v>
      </c>
      <c r="C88" s="31"/>
    </row>
    <row r="89" spans="1:3" s="35" customFormat="1">
      <c r="A89" s="36"/>
      <c r="B89" s="37" t="s">
        <v>111</v>
      </c>
      <c r="C89" s="38">
        <v>370.31</v>
      </c>
    </row>
    <row r="90" spans="1:3" s="35" customFormat="1" ht="35.25" customHeight="1">
      <c r="A90" s="1" t="s">
        <v>112</v>
      </c>
      <c r="B90" s="32" t="s">
        <v>113</v>
      </c>
      <c r="C90" s="38"/>
    </row>
    <row r="91" spans="1:3" s="35" customFormat="1" ht="31.2">
      <c r="A91" s="36"/>
      <c r="B91" s="37" t="s">
        <v>114</v>
      </c>
      <c r="C91" s="38">
        <v>0</v>
      </c>
    </row>
    <row r="92" spans="1:3" s="35" customFormat="1" ht="25.5" customHeight="1">
      <c r="A92" s="1" t="s">
        <v>115</v>
      </c>
      <c r="B92" s="32" t="s">
        <v>116</v>
      </c>
      <c r="C92" s="38"/>
    </row>
    <row r="93" spans="1:3" s="35" customFormat="1">
      <c r="A93" s="36"/>
      <c r="B93" s="37" t="s">
        <v>117</v>
      </c>
      <c r="C93" s="38">
        <v>217.84320000000002</v>
      </c>
    </row>
    <row r="94" spans="1:3" s="35" customFormat="1">
      <c r="A94" s="36"/>
      <c r="B94" s="38" t="s">
        <v>118</v>
      </c>
      <c r="C94" s="38">
        <v>1700</v>
      </c>
    </row>
    <row r="95" spans="1:3" s="35" customFormat="1">
      <c r="A95" s="36"/>
      <c r="B95" s="37" t="s">
        <v>119</v>
      </c>
      <c r="C95" s="38">
        <v>332.56</v>
      </c>
    </row>
    <row r="96" spans="1:3" s="35" customFormat="1">
      <c r="A96" s="36"/>
      <c r="B96" s="37" t="s">
        <v>120</v>
      </c>
      <c r="C96" s="38">
        <v>60.697600000000001</v>
      </c>
    </row>
    <row r="97" spans="1:6" s="35" customFormat="1" ht="31.2">
      <c r="A97" s="36"/>
      <c r="B97" s="31" t="s">
        <v>135</v>
      </c>
      <c r="C97" s="38">
        <v>571.39200000000005</v>
      </c>
    </row>
    <row r="98" spans="1:6" s="35" customFormat="1" ht="31.2">
      <c r="A98" s="36"/>
      <c r="B98" s="31" t="s">
        <v>121</v>
      </c>
      <c r="C98" s="38">
        <v>436.392</v>
      </c>
    </row>
    <row r="99" spans="1:6" s="35" customFormat="1">
      <c r="A99" s="1"/>
      <c r="B99" s="32" t="s">
        <v>122</v>
      </c>
      <c r="C99" s="47">
        <f>SUM(C89:C98)</f>
        <v>3689.1947999999993</v>
      </c>
    </row>
    <row r="100" spans="1:6" s="35" customFormat="1" ht="24.75" customHeight="1">
      <c r="A100" s="36"/>
      <c r="B100" s="32" t="s">
        <v>123</v>
      </c>
      <c r="C100" s="47">
        <v>16756.548000000006</v>
      </c>
    </row>
    <row r="101" spans="1:6" s="35" customFormat="1">
      <c r="A101" s="36" t="s">
        <v>124</v>
      </c>
      <c r="B101" s="32" t="s">
        <v>125</v>
      </c>
      <c r="C101" s="47">
        <f>C47+C60+C69+C74+C77+C86+C99+C100</f>
        <v>98125.063800000004</v>
      </c>
    </row>
    <row r="102" spans="1:6" s="52" customFormat="1">
      <c r="A102" s="48"/>
      <c r="B102" s="49" t="s">
        <v>131</v>
      </c>
      <c r="C102" s="50">
        <v>83845.08</v>
      </c>
      <c r="D102" s="51"/>
      <c r="E102" s="51"/>
      <c r="F102" s="51"/>
    </row>
    <row r="103" spans="1:6" s="52" customFormat="1">
      <c r="A103" s="48"/>
      <c r="B103" s="49" t="s">
        <v>132</v>
      </c>
      <c r="C103" s="50">
        <v>80437.58</v>
      </c>
      <c r="D103" s="53"/>
      <c r="E103" s="54"/>
      <c r="F103" s="54"/>
    </row>
    <row r="104" spans="1:6" s="52" customFormat="1">
      <c r="A104" s="48"/>
      <c r="B104" s="49" t="s">
        <v>134</v>
      </c>
      <c r="C104" s="50">
        <f>C103-C101</f>
        <v>-17687.483800000002</v>
      </c>
      <c r="D104" s="53"/>
      <c r="E104" s="54"/>
      <c r="F104" s="54"/>
    </row>
    <row r="105" spans="1:6" s="52" customFormat="1" ht="13.95" customHeight="1">
      <c r="A105" s="48"/>
      <c r="B105" s="49" t="s">
        <v>133</v>
      </c>
      <c r="C105" s="55">
        <f>C43+C104</f>
        <v>-32835.904053999999</v>
      </c>
    </row>
    <row r="106" spans="1:6" s="59" customFormat="1">
      <c r="A106" s="56"/>
      <c r="B106" s="57"/>
      <c r="C106" s="58"/>
    </row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</sheetData>
  <mergeCells count="3">
    <mergeCell ref="A39:B39"/>
    <mergeCell ref="A40:B40"/>
    <mergeCell ref="A41:B4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2022-01-20T09:29:49Z</dcterms:created>
  <dcterms:modified xsi:type="dcterms:W3CDTF">2022-03-12T08:20:26Z</dcterms:modified>
</cp:coreProperties>
</file>