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2" i="1"/>
  <c r="C71"/>
  <c r="C10"/>
  <c r="C64"/>
  <c r="C46"/>
  <c r="C39"/>
  <c r="C36"/>
  <c r="C31"/>
  <c r="C22"/>
  <c r="C67"/>
</calcChain>
</file>

<file path=xl/sharedStrings.xml><?xml version="1.0" encoding="utf-8"?>
<sst xmlns="http://schemas.openxmlformats.org/spreadsheetml/2006/main" count="104" uniqueCount="103">
  <si>
    <t>г</t>
  </si>
  <si>
    <t>д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</si>
  <si>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</si>
  <si>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</si>
  <si>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</t>
  </si>
  <si>
    <t>1.2.</t>
  </si>
  <si>
    <t>Мытье лестничных площадок и маршей нижних 3-х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</si>
  <si>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</si>
  <si>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 (генеральная уборка)</t>
  </si>
  <si>
    <t xml:space="preserve">            ИТОГО по п. 1 :</t>
  </si>
  <si>
    <t xml:space="preserve">   3.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</si>
  <si>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</si>
  <si>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</si>
  <si>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</si>
  <si>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</si>
  <si>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</si>
  <si>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газона и отмостки  в летний период (случайный мусор))</t>
  </si>
  <si>
    <t xml:space="preserve"> 2.4</t>
  </si>
  <si>
    <t>Очистка урн</t>
  </si>
  <si>
    <t>Подметание снега  до 2-х см</t>
  </si>
  <si>
    <t>Подметание снега  более 2-х см</t>
  </si>
  <si>
    <t xml:space="preserve"> 2.5</t>
  </si>
  <si>
    <t xml:space="preserve">Сдвижка снега и подметание террит.в зимний период (механ. уборка) </t>
  </si>
  <si>
    <t>2.6.</t>
  </si>
  <si>
    <t>Посыпка пешеходных дорожек , крылец и входов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</si>
  <si>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</si>
  <si>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</si>
  <si>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</si>
  <si>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</si>
  <si>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</si>
  <si>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</si>
  <si>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</si>
  <si>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</si>
  <si>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</si>
  <si>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</si>
  <si>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</si>
  <si>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</si>
  <si>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встояке отопления</t>
  </si>
  <si>
    <t xml:space="preserve"> 3.6</t>
  </si>
  <si>
    <t>Замена ламп освещения подъездов, подвалов,</t>
  </si>
  <si>
    <t xml:space="preserve">   4. Проведение технических осмотров и мелкий ремонт</t>
  </si>
  <si>
    <t>4.1.</t>
  </si>
  <si>
    <t>Проведение техосмотров и устранение незначит. Неисправностей констр.элем.</t>
  </si>
  <si>
    <t>4.2.</t>
  </si>
  <si>
    <t>Проведение техосмотров и устранение незначительных неисправностей  систем ЦО</t>
  </si>
  <si>
    <t>4.3.</t>
  </si>
  <si>
    <t>Проведение техосмотров и устранение незначительных неисправностей в системах ВиК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</si>
  <si>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</si>
  <si>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</si>
  <si>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</si>
  <si>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</si>
  <si>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</si>
  <si>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</si>
  <si>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</si>
  <si>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</si>
  <si>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</si>
  <si>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</si>
  <si>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</si>
  <si>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</si>
  <si>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</si>
  <si>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</si>
  <si>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</si>
  <si>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</si>
  <si>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</si>
  <si>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</si>
  <si>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>9.Непредвиденные ремонтные работы</t>
  </si>
  <si>
    <t>9.1.</t>
  </si>
  <si>
    <t xml:space="preserve"> -систем ЦО</t>
  </si>
  <si>
    <t>группировка радиатора на лестничном марше (1-2 этажи) с заменой сборок, отжигом (с лесов Н=1,1м):</t>
  </si>
  <si>
    <t>а</t>
  </si>
  <si>
    <t>смена сгона Ду 20мм L=160мм</t>
  </si>
  <si>
    <t>б</t>
  </si>
  <si>
    <t>смена стальной контргайки Ду 20мм стальная</t>
  </si>
  <si>
    <t>в</t>
  </si>
  <si>
    <t>смена муфты стальной Ду 20мм</t>
  </si>
  <si>
    <t>смена пробки правой радиаторной чугунной Ду 20мм</t>
  </si>
  <si>
    <t>герметизация примыканий силиконовым герметиком</t>
  </si>
  <si>
    <t>е</t>
  </si>
  <si>
    <t>сварочные работы</t>
  </si>
  <si>
    <t>9.3.</t>
  </si>
  <si>
    <t xml:space="preserve"> - систем электроснабжения</t>
  </si>
  <si>
    <t>монтаж светильника освещения придомовой территории с применением т/вышки (смета)</t>
  </si>
  <si>
    <t>смена патрона энергосберегающего</t>
  </si>
  <si>
    <t>9.4.</t>
  </si>
  <si>
    <t xml:space="preserve"> - конструктивных элементов</t>
  </si>
  <si>
    <t>открытие продухов в фундаменте</t>
  </si>
  <si>
    <t>завоз земли для цветника</t>
  </si>
  <si>
    <t>закрытие продухов в фундаменте</t>
  </si>
  <si>
    <t>ремонт контейнера с рихтованием (S=2,0м2) с заменой уголка 40*40*4- 1,8мп и укреплением отдельных элементов( Калинина 9А,11,11А,15)</t>
  </si>
  <si>
    <t xml:space="preserve">            ИТОГО по п. 9 :</t>
  </si>
  <si>
    <t>10.</t>
  </si>
  <si>
    <t>Содержание антенн и переговорных устройств</t>
  </si>
  <si>
    <t>11.Управление многоквартирным домом</t>
  </si>
  <si>
    <t xml:space="preserve">   Сумма затрат по дому на год  :</t>
  </si>
  <si>
    <t>по управлению и обслуживанию</t>
  </si>
  <si>
    <t>МКД по ул.Калинина 9а</t>
  </si>
  <si>
    <t xml:space="preserve">Отчет за 2021 г. </t>
  </si>
  <si>
    <t>Результат на 01.01.2021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</si>
  <si>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</si>
  <si>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</si>
  <si>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</si>
  <si>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</si>
  <si>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средства на ремонт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</si>
</sst>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 ;\-#,##0.00\ 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sz val="12"/>
      <color indexed="8"/>
      <name val="Calibri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/>
    <xf numFmtId="0" fontId="9" fillId="0" borderId="1" xfId="0" applyFont="1" applyBorder="1" applyAlignment="1">
      <alignment vertical="center"/>
    </xf>
    <xf numFmtId="0" fontId="10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" fontId="8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/>
    <xf numFmtId="2" fontId="15" fillId="0" borderId="1" xfId="0" applyNumberFormat="1" applyFont="1" applyBorder="1"/>
    <xf numFmtId="2" fontId="6" fillId="0" borderId="1" xfId="0" applyNumberFormat="1" applyFont="1" applyBorder="1"/>
    <xf numFmtId="0" fontId="13" fillId="0" borderId="1" xfId="0" applyFont="1" applyBorder="1" applyAlignment="1">
      <alignment vertical="center" wrapText="1"/>
    </xf>
    <xf numFmtId="0" fontId="15" fillId="0" borderId="0" xfId="0" applyFont="1"/>
    <xf numFmtId="0" fontId="6" fillId="0" borderId="1" xfId="0" applyFont="1" applyBorder="1" applyAlignment="1">
      <alignment vertical="center" wrapText="1"/>
    </xf>
    <xf numFmtId="0" fontId="16" fillId="0" borderId="1" xfId="0" applyFont="1" applyBorder="1"/>
    <xf numFmtId="2" fontId="16" fillId="0" borderId="1" xfId="0" applyNumberFormat="1" applyFont="1" applyBorder="1"/>
    <xf numFmtId="0" fontId="6" fillId="0" borderId="1" xfId="1" applyFont="1" applyFill="1" applyBorder="1" applyAlignment="1">
      <alignment horizontal="center" wrapText="1"/>
    </xf>
    <xf numFmtId="0" fontId="6" fillId="0" borderId="2" xfId="1" applyFont="1" applyFill="1" applyBorder="1" applyAlignment="1">
      <alignment wrapText="1"/>
    </xf>
    <xf numFmtId="2" fontId="6" fillId="0" borderId="1" xfId="2" applyNumberFormat="1" applyFont="1" applyFill="1" applyBorder="1" applyAlignment="1">
      <alignment wrapText="1"/>
    </xf>
    <xf numFmtId="2" fontId="17" fillId="0" borderId="0" xfId="1" applyNumberFormat="1" applyFont="1"/>
    <xf numFmtId="0" fontId="17" fillId="0" borderId="0" xfId="0" applyFont="1" applyBorder="1" applyAlignment="1">
      <alignment vertical="center"/>
    </xf>
    <xf numFmtId="0" fontId="17" fillId="0" borderId="0" xfId="1" applyFont="1"/>
    <xf numFmtId="0" fontId="18" fillId="0" borderId="0" xfId="1" applyFont="1"/>
    <xf numFmtId="164" fontId="6" fillId="0" borderId="1" xfId="2" applyNumberFormat="1" applyFont="1" applyFill="1" applyBorder="1" applyAlignment="1">
      <alignment wrapText="1"/>
    </xf>
    <xf numFmtId="0" fontId="3" fillId="0" borderId="0" xfId="1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72"/>
  <sheetViews>
    <sheetView tabSelected="1" topLeftCell="A58" workbookViewId="0">
      <selection activeCell="C73" sqref="C73"/>
    </sheetView>
  </sheetViews>
  <sheetFormatPr defaultColWidth="9.109375" defaultRowHeight="15.6"/>
  <cols>
    <col min="1" max="1" width="10.109375" style="9" customWidth="1"/>
    <col min="2" max="2" width="73.33203125" style="9" customWidth="1"/>
    <col min="3" max="3" width="19.6640625" style="34" customWidth="1"/>
    <col min="4" max="200" width="9.109375" style="9" customWidth="1"/>
    <col min="201" max="201" width="3" style="9" customWidth="1"/>
    <col min="202" max="202" width="53.6640625" style="9" customWidth="1"/>
    <col min="203" max="203" width="9.44140625" style="9" customWidth="1"/>
    <col min="204" max="204" width="6.6640625" style="9" customWidth="1"/>
    <col min="205" max="205" width="8.6640625" style="9" customWidth="1"/>
    <col min="206" max="206" width="6.33203125" style="9" customWidth="1"/>
    <col min="207" max="207" width="8" style="9" customWidth="1"/>
    <col min="208" max="208" width="6.6640625" style="9" customWidth="1"/>
    <col min="209" max="214" width="9.109375" style="9" customWidth="1"/>
    <col min="215" max="215" width="11.5546875" style="9" customWidth="1"/>
    <col min="216" max="216" width="11.109375" style="9" customWidth="1"/>
    <col min="217" max="16384" width="9.109375" style="9"/>
  </cols>
  <sheetData>
    <row r="1" spans="1:3" s="1" customFormat="1">
      <c r="A1" s="46" t="s">
        <v>96</v>
      </c>
      <c r="B1" s="46"/>
      <c r="C1" s="27"/>
    </row>
    <row r="2" spans="1:3" s="1" customFormat="1">
      <c r="A2" s="46" t="s">
        <v>94</v>
      </c>
      <c r="B2" s="46"/>
      <c r="C2" s="27"/>
    </row>
    <row r="3" spans="1:3" s="1" customFormat="1">
      <c r="A3" s="46" t="s">
        <v>95</v>
      </c>
      <c r="B3" s="46"/>
      <c r="C3" s="27"/>
    </row>
    <row r="4" spans="1:3" s="4" customFormat="1" ht="15.75" customHeight="1">
      <c r="A4" s="2"/>
      <c r="B4" s="3"/>
      <c r="C4" s="28"/>
    </row>
    <row r="5" spans="1:3" s="4" customFormat="1" ht="16.2">
      <c r="A5" s="5"/>
      <c r="B5" s="6" t="s">
        <v>97</v>
      </c>
      <c r="C5" s="29"/>
    </row>
    <row r="6" spans="1:3">
      <c r="A6" s="7"/>
      <c r="B6" s="8" t="s">
        <v>2</v>
      </c>
      <c r="C6" s="30"/>
    </row>
    <row r="7" spans="1:3">
      <c r="A7" s="10" t="s">
        <v>3</v>
      </c>
      <c r="B7" s="11" t="s">
        <v>4</v>
      </c>
      <c r="C7" s="31">
        <v>3221.5039999999999</v>
      </c>
    </row>
    <row r="8" spans="1:3" ht="21" customHeight="1">
      <c r="A8" s="12" t="s">
        <v>5</v>
      </c>
      <c r="B8" s="13" t="s">
        <v>6</v>
      </c>
      <c r="C8" s="31">
        <v>3795.9680000000012</v>
      </c>
    </row>
    <row r="9" spans="1:3" ht="44.25" customHeight="1">
      <c r="A9" s="12" t="s">
        <v>7</v>
      </c>
      <c r="B9" s="13" t="s">
        <v>8</v>
      </c>
      <c r="C9" s="31">
        <v>765.846</v>
      </c>
    </row>
    <row r="10" spans="1:3">
      <c r="A10" s="10"/>
      <c r="B10" s="14" t="s">
        <v>9</v>
      </c>
      <c r="C10" s="32">
        <f>SUM(C7:C9)</f>
        <v>7783.3180000000011</v>
      </c>
    </row>
    <row r="11" spans="1:3">
      <c r="A11" s="10"/>
      <c r="B11" s="8" t="s">
        <v>10</v>
      </c>
      <c r="C11" s="30"/>
    </row>
    <row r="12" spans="1:3" ht="15" customHeight="1">
      <c r="A12" s="10" t="s">
        <v>11</v>
      </c>
      <c r="B12" s="11" t="s">
        <v>12</v>
      </c>
      <c r="C12" s="31">
        <v>3019.3019999999997</v>
      </c>
    </row>
    <row r="13" spans="1:3">
      <c r="A13" s="15" t="s">
        <v>13</v>
      </c>
      <c r="B13" s="11" t="s">
        <v>14</v>
      </c>
      <c r="C13" s="31">
        <v>1191.5819999999999</v>
      </c>
    </row>
    <row r="14" spans="1:3" ht="12.75" customHeight="1">
      <c r="A14" s="15" t="s">
        <v>15</v>
      </c>
      <c r="B14" s="11" t="s">
        <v>16</v>
      </c>
      <c r="C14" s="31">
        <v>2199.12</v>
      </c>
    </row>
    <row r="15" spans="1:3" ht="15" customHeight="1">
      <c r="A15" s="15" t="s">
        <v>17</v>
      </c>
      <c r="B15" s="11" t="s">
        <v>18</v>
      </c>
      <c r="C15" s="31">
        <v>1049.97</v>
      </c>
    </row>
    <row r="16" spans="1:3">
      <c r="A16" s="15"/>
      <c r="B16" s="11" t="s">
        <v>19</v>
      </c>
      <c r="C16" s="31">
        <v>1608.3209999999999</v>
      </c>
    </row>
    <row r="17" spans="1:3">
      <c r="A17" s="15"/>
      <c r="B17" s="11" t="s">
        <v>20</v>
      </c>
      <c r="C17" s="31">
        <v>1687.0500000000002</v>
      </c>
    </row>
    <row r="18" spans="1:3" ht="15" customHeight="1">
      <c r="A18" s="10" t="s">
        <v>21</v>
      </c>
      <c r="B18" s="11" t="s">
        <v>22</v>
      </c>
      <c r="C18" s="31">
        <v>823.45499999999993</v>
      </c>
    </row>
    <row r="19" spans="1:3" ht="22.5" customHeight="1">
      <c r="A19" s="10" t="s">
        <v>23</v>
      </c>
      <c r="B19" s="11" t="s">
        <v>24</v>
      </c>
      <c r="C19" s="31">
        <v>520.29600000000005</v>
      </c>
    </row>
    <row r="20" spans="1:3" ht="30">
      <c r="A20" s="10" t="s">
        <v>25</v>
      </c>
      <c r="B20" s="11" t="s">
        <v>26</v>
      </c>
      <c r="C20" s="31">
        <v>1151.106</v>
      </c>
    </row>
    <row r="21" spans="1:3" ht="16.5" customHeight="1">
      <c r="A21" s="10" t="s">
        <v>27</v>
      </c>
      <c r="B21" s="11" t="s">
        <v>28</v>
      </c>
      <c r="C21" s="31">
        <v>1102.4159999999999</v>
      </c>
    </row>
    <row r="22" spans="1:3">
      <c r="A22" s="10"/>
      <c r="B22" s="14" t="s">
        <v>29</v>
      </c>
      <c r="C22" s="32">
        <f>SUM(C12:C21)</f>
        <v>14352.618</v>
      </c>
    </row>
    <row r="23" spans="1:3">
      <c r="A23" s="10"/>
      <c r="B23" s="8" t="s">
        <v>30</v>
      </c>
      <c r="C23" s="30"/>
    </row>
    <row r="24" spans="1:3" ht="34.5" customHeight="1">
      <c r="A24" s="10" t="s">
        <v>31</v>
      </c>
      <c r="B24" s="11" t="s">
        <v>32</v>
      </c>
      <c r="C24" s="30"/>
    </row>
    <row r="25" spans="1:3" ht="14.25" customHeight="1">
      <c r="A25" s="10"/>
      <c r="B25" s="11" t="s">
        <v>33</v>
      </c>
      <c r="C25" s="31">
        <v>7342.5800000000008</v>
      </c>
    </row>
    <row r="26" spans="1:3" ht="15.75" customHeight="1">
      <c r="A26" s="10"/>
      <c r="B26" s="11" t="s">
        <v>34</v>
      </c>
      <c r="C26" s="31">
        <v>2115.96</v>
      </c>
    </row>
    <row r="27" spans="1:3" ht="13.5" customHeight="1">
      <c r="A27" s="10"/>
      <c r="B27" s="11" t="s">
        <v>35</v>
      </c>
      <c r="C27" s="31">
        <v>31753.771999999997</v>
      </c>
    </row>
    <row r="28" spans="1:3" ht="15" customHeight="1">
      <c r="A28" s="10"/>
      <c r="B28" s="11" t="s">
        <v>36</v>
      </c>
      <c r="C28" s="31">
        <v>559.68000000000006</v>
      </c>
    </row>
    <row r="29" spans="1:3" ht="14.25" customHeight="1">
      <c r="A29" s="10"/>
      <c r="B29" s="11" t="s">
        <v>37</v>
      </c>
      <c r="C29" s="31">
        <v>2423.04</v>
      </c>
    </row>
    <row r="30" spans="1:3">
      <c r="A30" s="10" t="s">
        <v>38</v>
      </c>
      <c r="B30" s="11" t="s">
        <v>39</v>
      </c>
      <c r="C30" s="31">
        <v>64.930000000000007</v>
      </c>
    </row>
    <row r="31" spans="1:3">
      <c r="A31" s="10"/>
      <c r="B31" s="14" t="s">
        <v>29</v>
      </c>
      <c r="C31" s="32">
        <f>SUM(C25:C30)</f>
        <v>44259.962</v>
      </c>
    </row>
    <row r="32" spans="1:3">
      <c r="A32" s="10"/>
      <c r="B32" s="8" t="s">
        <v>40</v>
      </c>
      <c r="C32" s="30"/>
    </row>
    <row r="33" spans="1:3" ht="30">
      <c r="A33" s="10" t="s">
        <v>41</v>
      </c>
      <c r="B33" s="11" t="s">
        <v>42</v>
      </c>
      <c r="C33" s="31">
        <v>1056.3119999999999</v>
      </c>
    </row>
    <row r="34" spans="1:3" ht="34.5" customHeight="1">
      <c r="A34" s="10" t="s">
        <v>43</v>
      </c>
      <c r="B34" s="11" t="s">
        <v>44</v>
      </c>
      <c r="C34" s="31">
        <v>4225.2479999999996</v>
      </c>
    </row>
    <row r="35" spans="1:3" ht="30">
      <c r="A35" s="10" t="s">
        <v>45</v>
      </c>
      <c r="B35" s="11" t="s">
        <v>46</v>
      </c>
      <c r="C35" s="31">
        <v>2112.6239999999998</v>
      </c>
    </row>
    <row r="36" spans="1:3">
      <c r="A36" s="10"/>
      <c r="B36" s="14" t="s">
        <v>47</v>
      </c>
      <c r="C36" s="32">
        <f>SUM(C33:C35)</f>
        <v>7394.1839999999993</v>
      </c>
    </row>
    <row r="37" spans="1:3" ht="31.2">
      <c r="A37" s="16" t="s">
        <v>48</v>
      </c>
      <c r="B37" s="14" t="s">
        <v>49</v>
      </c>
      <c r="C37" s="31">
        <v>5411.0099999999993</v>
      </c>
    </row>
    <row r="38" spans="1:3" ht="18.75" customHeight="1">
      <c r="A38" s="16" t="s">
        <v>50</v>
      </c>
      <c r="B38" s="14" t="s">
        <v>51</v>
      </c>
      <c r="C38" s="31">
        <v>1537.8660000000002</v>
      </c>
    </row>
    <row r="39" spans="1:3">
      <c r="A39" s="16"/>
      <c r="B39" s="14" t="s">
        <v>52</v>
      </c>
      <c r="C39" s="32">
        <f>SUM(C37:C38)</f>
        <v>6948.8759999999993</v>
      </c>
    </row>
    <row r="40" spans="1:3">
      <c r="A40" s="16" t="s">
        <v>53</v>
      </c>
      <c r="B40" s="14" t="s">
        <v>54</v>
      </c>
      <c r="C40" s="30"/>
    </row>
    <row r="41" spans="1:3">
      <c r="A41" s="16" t="s">
        <v>55</v>
      </c>
      <c r="B41" s="14" t="s">
        <v>56</v>
      </c>
      <c r="C41" s="30"/>
    </row>
    <row r="42" spans="1:3" ht="15" customHeight="1">
      <c r="A42" s="16"/>
      <c r="B42" s="17" t="s">
        <v>57</v>
      </c>
      <c r="C42" s="30"/>
    </row>
    <row r="43" spans="1:3">
      <c r="A43" s="10" t="s">
        <v>58</v>
      </c>
      <c r="B43" s="13" t="s">
        <v>59</v>
      </c>
      <c r="C43" s="31">
        <v>3107.5</v>
      </c>
    </row>
    <row r="44" spans="1:3" ht="45">
      <c r="A44" s="10" t="s">
        <v>60</v>
      </c>
      <c r="B44" s="13" t="s">
        <v>61</v>
      </c>
      <c r="C44" s="31">
        <v>3025.5500000000006</v>
      </c>
    </row>
    <row r="45" spans="1:3" ht="45">
      <c r="A45" s="10" t="s">
        <v>62</v>
      </c>
      <c r="B45" s="13" t="s">
        <v>63</v>
      </c>
      <c r="C45" s="31">
        <v>3025.5500000000006</v>
      </c>
    </row>
    <row r="46" spans="1:3">
      <c r="A46" s="10"/>
      <c r="B46" s="14" t="s">
        <v>64</v>
      </c>
      <c r="C46" s="32">
        <f>SUM(C43:C45)</f>
        <v>9158.6000000000022</v>
      </c>
    </row>
    <row r="47" spans="1:3" s="21" customFormat="1">
      <c r="A47" s="18"/>
      <c r="B47" s="19" t="s">
        <v>65</v>
      </c>
      <c r="C47" s="33"/>
    </row>
    <row r="48" spans="1:3" s="21" customFormat="1">
      <c r="A48" s="22" t="s">
        <v>66</v>
      </c>
      <c r="B48" s="20" t="s">
        <v>67</v>
      </c>
      <c r="C48" s="33"/>
    </row>
    <row r="49" spans="1:3" s="21" customFormat="1" ht="31.2">
      <c r="A49" s="22"/>
      <c r="B49" s="23" t="s">
        <v>68</v>
      </c>
      <c r="C49" s="33"/>
    </row>
    <row r="50" spans="1:3" s="21" customFormat="1">
      <c r="A50" s="22" t="s">
        <v>69</v>
      </c>
      <c r="B50" s="20" t="s">
        <v>70</v>
      </c>
      <c r="C50" s="33">
        <v>399.42</v>
      </c>
    </row>
    <row r="51" spans="1:3" s="21" customFormat="1">
      <c r="A51" s="22" t="s">
        <v>71</v>
      </c>
      <c r="B51" s="20" t="s">
        <v>72</v>
      </c>
      <c r="C51" s="33">
        <v>140.80000000000001</v>
      </c>
    </row>
    <row r="52" spans="1:3" s="21" customFormat="1">
      <c r="A52" s="22" t="s">
        <v>73</v>
      </c>
      <c r="B52" s="20" t="s">
        <v>74</v>
      </c>
      <c r="C52" s="33">
        <v>477.56</v>
      </c>
    </row>
    <row r="53" spans="1:3" s="21" customFormat="1">
      <c r="A53" s="22" t="s">
        <v>0</v>
      </c>
      <c r="B53" s="20" t="s">
        <v>75</v>
      </c>
      <c r="C53" s="33">
        <v>1046.8</v>
      </c>
    </row>
    <row r="54" spans="1:3" s="21" customFormat="1">
      <c r="A54" s="22" t="s">
        <v>1</v>
      </c>
      <c r="B54" s="20" t="s">
        <v>76</v>
      </c>
      <c r="C54" s="33">
        <v>121.35599999999999</v>
      </c>
    </row>
    <row r="55" spans="1:3" s="21" customFormat="1">
      <c r="A55" s="22" t="s">
        <v>77</v>
      </c>
      <c r="B55" s="20" t="s">
        <v>78</v>
      </c>
      <c r="C55" s="33">
        <v>663.48</v>
      </c>
    </row>
    <row r="56" spans="1:3" s="21" customFormat="1">
      <c r="A56" s="22" t="s">
        <v>79</v>
      </c>
      <c r="B56" s="20" t="s">
        <v>80</v>
      </c>
      <c r="C56" s="33"/>
    </row>
    <row r="57" spans="1:3" s="21" customFormat="1" ht="30">
      <c r="A57" s="22"/>
      <c r="B57" s="20" t="s">
        <v>81</v>
      </c>
      <c r="C57" s="33">
        <v>6097.41</v>
      </c>
    </row>
    <row r="58" spans="1:3" s="21" customFormat="1">
      <c r="A58" s="22"/>
      <c r="B58" s="20" t="s">
        <v>82</v>
      </c>
      <c r="C58" s="33">
        <v>370.31</v>
      </c>
    </row>
    <row r="59" spans="1:3" s="21" customFormat="1">
      <c r="A59" s="22" t="s">
        <v>83</v>
      </c>
      <c r="B59" s="20" t="s">
        <v>84</v>
      </c>
      <c r="C59" s="33"/>
    </row>
    <row r="60" spans="1:3" s="21" customFormat="1">
      <c r="A60" s="22"/>
      <c r="B60" s="20" t="s">
        <v>85</v>
      </c>
      <c r="C60" s="33">
        <v>997.68000000000006</v>
      </c>
    </row>
    <row r="61" spans="1:3" s="21" customFormat="1">
      <c r="A61" s="22"/>
      <c r="B61" s="20" t="s">
        <v>86</v>
      </c>
      <c r="C61" s="33">
        <v>1200</v>
      </c>
    </row>
    <row r="62" spans="1:3" s="21" customFormat="1">
      <c r="A62" s="22"/>
      <c r="B62" s="20" t="s">
        <v>87</v>
      </c>
      <c r="C62" s="33">
        <v>914.54</v>
      </c>
    </row>
    <row r="63" spans="1:3" s="21" customFormat="1" ht="45">
      <c r="A63" s="22"/>
      <c r="B63" s="24" t="s">
        <v>88</v>
      </c>
      <c r="C63" s="33">
        <v>436.392</v>
      </c>
    </row>
    <row r="64" spans="1:3" s="21" customFormat="1">
      <c r="A64" s="18"/>
      <c r="B64" s="23" t="s">
        <v>89</v>
      </c>
      <c r="C64" s="35">
        <f>SUM(C49:C63)</f>
        <v>12865.748</v>
      </c>
    </row>
    <row r="65" spans="1:6" ht="21.75" customHeight="1">
      <c r="A65" s="25" t="s">
        <v>90</v>
      </c>
      <c r="B65" s="14" t="s">
        <v>91</v>
      </c>
      <c r="C65" s="36">
        <v>2677.0259999999994</v>
      </c>
    </row>
    <row r="66" spans="1:6">
      <c r="A66" s="10">
        <v>11</v>
      </c>
      <c r="B66" s="26" t="s">
        <v>92</v>
      </c>
      <c r="C66" s="36">
        <v>15321.701999999997</v>
      </c>
    </row>
    <row r="67" spans="1:6">
      <c r="A67" s="10"/>
      <c r="B67" s="14" t="s">
        <v>93</v>
      </c>
      <c r="C67" s="37">
        <f>C10+C22+C31+C36+C39+C46+C64+C66+C65</f>
        <v>120762.034</v>
      </c>
    </row>
    <row r="68" spans="1:6" s="42" customFormat="1">
      <c r="A68" s="38"/>
      <c r="B68" s="39" t="s">
        <v>98</v>
      </c>
      <c r="C68" s="40">
        <v>85209.19</v>
      </c>
      <c r="D68" s="41"/>
      <c r="E68" s="41"/>
      <c r="F68" s="41"/>
    </row>
    <row r="69" spans="1:6" s="42" customFormat="1">
      <c r="A69" s="38"/>
      <c r="B69" s="39" t="s">
        <v>99</v>
      </c>
      <c r="C69" s="40">
        <v>81295.41</v>
      </c>
      <c r="D69" s="43"/>
      <c r="E69" s="44"/>
      <c r="F69" s="44"/>
    </row>
    <row r="70" spans="1:6" s="42" customFormat="1">
      <c r="A70" s="38"/>
      <c r="B70" s="39" t="s">
        <v>102</v>
      </c>
      <c r="C70" s="40">
        <v>6097.6</v>
      </c>
      <c r="D70" s="43"/>
      <c r="E70" s="44"/>
      <c r="F70" s="44"/>
    </row>
    <row r="71" spans="1:6" s="42" customFormat="1">
      <c r="A71" s="38"/>
      <c r="B71" s="39" t="s">
        <v>101</v>
      </c>
      <c r="C71" s="40">
        <f>C69+C70-C67</f>
        <v>-33369.02399999999</v>
      </c>
      <c r="D71" s="43"/>
      <c r="E71" s="44"/>
      <c r="F71" s="44"/>
    </row>
    <row r="72" spans="1:6" s="42" customFormat="1" ht="13.95" customHeight="1">
      <c r="A72" s="38"/>
      <c r="B72" s="39" t="s">
        <v>100</v>
      </c>
      <c r="C72" s="45">
        <f>C5+C71</f>
        <v>-33369.02399999999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2022-01-20T09:06:49Z</dcterms:created>
  <dcterms:modified xsi:type="dcterms:W3CDTF">2022-03-12T08:19:46Z</dcterms:modified>
</cp:coreProperties>
</file>