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7496" windowHeight="1101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110" i="1"/>
  <c r="C111"/>
  <c r="C16"/>
  <c r="C103"/>
  <c r="C59"/>
  <c r="C50"/>
  <c r="C47"/>
  <c r="C40"/>
  <c r="C36"/>
  <c r="C105"/>
</calcChain>
</file>

<file path=xl/sharedStrings.xml><?xml version="1.0" encoding="utf-8"?>
<sst xmlns="http://schemas.openxmlformats.org/spreadsheetml/2006/main" count="156" uniqueCount="151">
  <si>
    <t>1.1.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</si>
  <si>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</si>
  <si>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</si>
  <si>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>1.2.</t>
  </si>
  <si>
    <t>Мытье лестничных площадок и маршей нижних 2-х этажей</t>
  </si>
  <si>
    <t>Мытье лестничных площадок и маршей выше 2-го этажа</t>
  </si>
  <si>
    <t>1.3.</t>
  </si>
  <si>
    <t>Влажная протирка стен, дверей, плафонов, оконных  решеток, отопит.приборов, чердачных лестниц, шкафов для эл. счетчиков, почтовых ящиков</t>
  </si>
  <si>
    <t>1.6.</t>
  </si>
  <si>
    <t>Очистка чердаков,  и подвалов от мусора</t>
  </si>
  <si>
    <t xml:space="preserve"> 1.7.</t>
  </si>
  <si>
    <t>Очистка кровель от мусора (30%)</t>
  </si>
  <si>
    <t xml:space="preserve"> 1.9</t>
  </si>
  <si>
    <t>Техническое содержание лифтов</t>
  </si>
  <si>
    <t xml:space="preserve">            ИТОГО по п. 1 :</t>
  </si>
  <si>
    <t>2. Содержание мусоропроводов</t>
  </si>
  <si>
    <t>2.1.</t>
  </si>
  <si>
    <t>Очистка и и дезинфекция клапанов</t>
  </si>
  <si>
    <t>2.2.</t>
  </si>
  <si>
    <t>Подметание пола камер</t>
  </si>
  <si>
    <t>2.3.</t>
  </si>
  <si>
    <t>Удаление мусора из камер</t>
  </si>
  <si>
    <t>2.4.</t>
  </si>
  <si>
    <t>дезинфекция мусоросборников</t>
  </si>
  <si>
    <t>2.5.</t>
  </si>
  <si>
    <t>дезинфекция мусороприемных камер</t>
  </si>
  <si>
    <t>2.6.</t>
  </si>
  <si>
    <t>устранение засоров (клапанов)</t>
  </si>
  <si>
    <t xml:space="preserve">            ИТОГО по п. 2 :</t>
  </si>
  <si>
    <t xml:space="preserve">   3. Уборка придомовой территории, входящей в состав общего имущества</t>
  </si>
  <si>
    <t>Подметание придомовой территории в летний период</t>
  </si>
  <si>
    <t xml:space="preserve"> 2.3</t>
  </si>
  <si>
    <t xml:space="preserve"> 2.5</t>
  </si>
  <si>
    <t>Подметание снега выше 2-х см</t>
  </si>
  <si>
    <t xml:space="preserve"> 2.6 </t>
  </si>
  <si>
    <t xml:space="preserve">Подметание снега до 2-х см </t>
  </si>
  <si>
    <t xml:space="preserve"> 2.4</t>
  </si>
  <si>
    <t>Очистка урн</t>
  </si>
  <si>
    <t>2.8.</t>
  </si>
  <si>
    <t>Посыпка пешеходных дорожек и проездов противогололедными материалами шириной 0,5м</t>
  </si>
  <si>
    <t>2.9.</t>
  </si>
  <si>
    <t>Очистка пешеходных дорожек, отмостки, крылец, площадок у подъезда, конт площадок  и проездов вдоль бордюров шириной 0,5 м от наледи и льда</t>
  </si>
  <si>
    <t>Механизированная уборка внутридворовых проездов, очистка территории от уплотненного снега толщиной 20см</t>
  </si>
  <si>
    <t>2.10.</t>
  </si>
  <si>
    <t>Кошение газонов</t>
  </si>
  <si>
    <t xml:space="preserve">            ИТОГО по п. 3 :</t>
  </si>
  <si>
    <t xml:space="preserve">   3. Подготовка многоквартирного дома к сезонной эксплуатации</t>
  </si>
  <si>
    <t>3.1.</t>
  </si>
  <si>
    <t>Ремонт, регулировка, промывка, испытание, консервация, расконсервация системы центрального отопления</t>
  </si>
  <si>
    <t xml:space="preserve"> 3.6</t>
  </si>
  <si>
    <t>Замена ламп освещения подъездов, подвалов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</si>
  <si>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</si>
  <si>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</si>
  <si>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систем вентиляции (констр.элем.)</t>
  </si>
  <si>
    <t>4.2.</t>
  </si>
  <si>
    <t>Проведение технических осмотров и устранение незначительных неисправностей  систем центр.отопления</t>
  </si>
  <si>
    <t>4.3.</t>
  </si>
  <si>
    <t>Проведение технических осмотров, ремонтов и устранение незначительных неисправностей в системах водоснабжения, канализации</t>
  </si>
  <si>
    <t>4.4.</t>
  </si>
  <si>
    <t>Ершение канализационного лежака (прочистка)</t>
  </si>
  <si>
    <t xml:space="preserve"> 4.6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</si>
  <si>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</si>
  <si>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</si>
  <si>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</si>
  <si>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</si>
  <si>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</si>
  <si>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Диспетчерское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</si>
  <si>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</si>
  <si>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</si>
  <si>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</si>
  <si>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</si>
  <si>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</si>
  <si>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</si>
  <si>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</si>
  <si>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</si>
  <si>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</si>
  <si>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</si>
  <si>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 xml:space="preserve"> 8.4</t>
  </si>
  <si>
    <t>Снятие и запись показаний, обработка информации и занесение в компьютер, передача данных энергоснабжающей организации (тепло)</t>
  </si>
  <si>
    <t xml:space="preserve"> 8.5</t>
  </si>
  <si>
    <t>Снятие и запись показаний, обработка информации и занесение в компьютер, передача данных энергоснабжающей организации (вода)</t>
  </si>
  <si>
    <t xml:space="preserve"> 8.6</t>
  </si>
  <si>
    <t>Снятие и запись показаний, обработка информации и занесение в компьютер, передача данных энергоснабжающей организации (эл.энергия)</t>
  </si>
  <si>
    <t xml:space="preserve">            ИТОГО по п. 8 :</t>
  </si>
  <si>
    <t xml:space="preserve">  9. Текущий ремонт   Непредвиденные работы</t>
  </si>
  <si>
    <t>9.1.</t>
  </si>
  <si>
    <t>Текущий ремонт электрооборудования (непредвиденные работы</t>
  </si>
  <si>
    <t>укладка проводов в кабель-канал (1 этаж):</t>
  </si>
  <si>
    <t>а</t>
  </si>
  <si>
    <t>укладка проводов в кабель-канал 25*16</t>
  </si>
  <si>
    <t>б</t>
  </si>
  <si>
    <t>укладка проводов в кабель-канал 40*25</t>
  </si>
  <si>
    <t>замена предохранителя в светильниках освещения лестничных маршей (плавкая вставка)</t>
  </si>
  <si>
    <t>замена уличного светодиодного светильника Cobra 100W с применением автовышки 1 маш.час</t>
  </si>
  <si>
    <t>9.2.</t>
  </si>
  <si>
    <t>Текущий ремонт систем водоснабжения и водоотведения (непредвиденные работы)</t>
  </si>
  <si>
    <t>устранение засора канализационного стояка Ду 50 мм (кв.34)</t>
  </si>
  <si>
    <t>замена замка на двери выхода на чердак</t>
  </si>
  <si>
    <t>устранение засора канализационного коллектора Ду 50 мм (кв.№20)</t>
  </si>
  <si>
    <t>устранение засора канализационного коллектора Ду 50 мм (кв.№15)</t>
  </si>
  <si>
    <t>устранение засора канализационного стояка Ду 50 мм (кв.№18)</t>
  </si>
  <si>
    <t>устранение засора канализационного стояка Ду 50мм (кв.№34)</t>
  </si>
  <si>
    <t xml:space="preserve">устранение засора канализационного стояка Ду 100мм </t>
  </si>
  <si>
    <t xml:space="preserve"> 9.3</t>
  </si>
  <si>
    <t>Текущий ремонт систем конструкт.элементов) (непредвиденные работы</t>
  </si>
  <si>
    <t>переустановка доводчика (2-я тамбурная дверь)</t>
  </si>
  <si>
    <t>осмотр чердака на наличие течей с кровли и слив воды</t>
  </si>
  <si>
    <t>очистка воронок ливневой канализации на кровле</t>
  </si>
  <si>
    <t>очистка кровли от снега и наледи</t>
  </si>
  <si>
    <t>очистка от снега козырька над входом в подъезд</t>
  </si>
  <si>
    <t>осмотр чердака на наличие течей с кровли</t>
  </si>
  <si>
    <t>очистка лотков от снега и наледи на кровле (над выходом на кровлю)</t>
  </si>
  <si>
    <t>Ремонт холла 1 эт.</t>
  </si>
  <si>
    <t>Ремонт 11 этаж</t>
  </si>
  <si>
    <t>демонтаж-монтаж доводчика тамбурной двери</t>
  </si>
  <si>
    <t xml:space="preserve">укрепление навесов тамбурных дверей </t>
  </si>
  <si>
    <t>укрепление сливов по периметру квартиры №55</t>
  </si>
  <si>
    <t>осмотр вентканала (кв.№14)</t>
  </si>
  <si>
    <t>ремонт ствола мусоропровода (контейнерная) листом оцинкованным 1,2*0,5</t>
  </si>
  <si>
    <t xml:space="preserve"> замена напольной плитки из керамогранита   (1 этаж)</t>
  </si>
  <si>
    <t>ремонт напольной плитки из керамогранита  на жидкие гвозди (1 этаж)</t>
  </si>
  <si>
    <t>ремонт клапана мусоропровода (1-2 эт) сварка</t>
  </si>
  <si>
    <t>кошение газонов</t>
  </si>
  <si>
    <t>Ремонт парапета кровли "Ризолином"</t>
  </si>
  <si>
    <t>Ремонт 12 этажа после подтопления с кровли</t>
  </si>
  <si>
    <t>укрепление доводчика на двери (болт, гайка)</t>
  </si>
  <si>
    <t xml:space="preserve">осмотр чердаков на наличие течей с кровли и установка лотка б/у L=0,3мп </t>
  </si>
  <si>
    <t>ремонт кровли с пропеканием (вокруг канализационного стояка квартиры №52)</t>
  </si>
  <si>
    <t>ремонт кровли с устройством РИЗОЛИНА (вокруг канализационного стояка квартиры №52)</t>
  </si>
  <si>
    <t>обход и закрытие окон на лестничном марше (2-10 этажи)</t>
  </si>
  <si>
    <t xml:space="preserve"> 10.</t>
  </si>
  <si>
    <t>Управление многоквартирным домом</t>
  </si>
  <si>
    <t xml:space="preserve"> 11.</t>
  </si>
  <si>
    <t xml:space="preserve">   Сумма затрат по дому   :</t>
  </si>
  <si>
    <t>по управлению и обслуживанию</t>
  </si>
  <si>
    <t>МКД по ул.Ленина 1</t>
  </si>
  <si>
    <t>1. Содержание помещений общего пользования</t>
  </si>
  <si>
    <r>
      <t xml:space="preserve">Уборка мусора с газона </t>
    </r>
    <r>
      <rPr>
        <sz val="12"/>
        <color indexed="17"/>
        <rFont val="Arial Cyr"/>
        <charset val="204"/>
      </rPr>
      <t>в летний период</t>
    </r>
    <r>
      <rPr>
        <sz val="12"/>
        <rFont val="Arial Cyr"/>
        <charset val="204"/>
      </rPr>
      <t xml:space="preserve"> (листья и сучья)</t>
    </r>
  </si>
  <si>
    <r>
      <t xml:space="preserve">Уборка мусора с газона </t>
    </r>
    <r>
      <rPr>
        <sz val="12"/>
        <color indexed="17"/>
        <rFont val="Arial Cyr"/>
        <charset val="204"/>
      </rPr>
      <t>в летний период</t>
    </r>
    <r>
      <rPr>
        <sz val="12"/>
        <rFont val="Arial Cyr"/>
        <charset val="204"/>
      </rPr>
      <t xml:space="preserve"> (случайный мусор))</t>
    </r>
  </si>
  <si>
    <t xml:space="preserve">Отчет за 2021 г. </t>
  </si>
  <si>
    <t>ИТОГО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</si>
  <si>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</si>
  <si>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</si>
  <si>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</si>
  <si>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2021 год "+" - экономия "-" - перерасход</t>
  </si>
  <si>
    <t>1.8.</t>
  </si>
  <si>
    <t>ПТО лифтов</t>
  </si>
  <si>
    <t>Результат на 01.01.2021г. ("+" экономия, "-" перерасход)</t>
  </si>
  <si>
    <t>ремонт входной металлической двери</t>
  </si>
  <si>
    <t>Начислено по нежилым помещениям (без НДС)</t>
  </si>
  <si>
    <t>Поступило средств по нежилым помещениям(без НДС)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</si>
</sst>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6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color indexed="8"/>
      <name val="Calibri"/>
      <family val="2"/>
      <charset val="204"/>
    </font>
    <font>
      <b/>
      <i/>
      <sz val="12"/>
      <name val="Arial"/>
      <family val="2"/>
      <charset val="204"/>
    </font>
    <font>
      <sz val="12"/>
      <name val="Arial Cyr"/>
      <charset val="204"/>
    </font>
    <font>
      <sz val="12"/>
      <color indexed="8"/>
      <name val="Calibri"/>
      <family val="2"/>
      <charset val="204"/>
    </font>
    <font>
      <b/>
      <i/>
      <sz val="12"/>
      <name val="Arial Cyr"/>
      <charset val="204"/>
    </font>
    <font>
      <b/>
      <sz val="12"/>
      <name val="Arial Cyr"/>
      <charset val="204"/>
    </font>
    <font>
      <sz val="12"/>
      <color indexed="17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name val="Arial Cyr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4" fillId="0" borderId="0" xfId="1" applyFont="1" applyFill="1" applyAlignment="1">
      <alignment wrapText="1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vertical="center" wrapText="1"/>
    </xf>
    <xf numFmtId="2" fontId="6" fillId="0" borderId="1" xfId="0" applyNumberFormat="1" applyFont="1" applyFill="1" applyBorder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16" fontId="7" fillId="0" borderId="2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16" fontId="7" fillId="0" borderId="3" xfId="0" applyNumberFormat="1" applyFont="1" applyFill="1" applyBorder="1" applyAlignment="1">
      <alignment horizontal="center" vertical="center" wrapText="1"/>
    </xf>
    <xf numFmtId="16" fontId="7" fillId="0" borderId="4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4" fillId="0" borderId="0" xfId="0" applyFont="1" applyFill="1" applyBorder="1"/>
    <xf numFmtId="0" fontId="8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left" wrapText="1"/>
    </xf>
    <xf numFmtId="0" fontId="8" fillId="0" borderId="0" xfId="0" applyFont="1" applyFill="1" applyAlignment="1">
      <alignment wrapText="1"/>
    </xf>
    <xf numFmtId="0" fontId="12" fillId="0" borderId="1" xfId="1" applyFont="1" applyBorder="1" applyAlignment="1">
      <alignment horizontal="center" wrapText="1"/>
    </xf>
    <xf numFmtId="0" fontId="12" fillId="0" borderId="1" xfId="1" applyFont="1" applyBorder="1" applyAlignment="1">
      <alignment wrapText="1"/>
    </xf>
    <xf numFmtId="2" fontId="13" fillId="0" borderId="0" xfId="1" applyNumberFormat="1" applyFont="1"/>
    <xf numFmtId="0" fontId="13" fillId="0" borderId="0" xfId="0" applyFont="1" applyBorder="1" applyAlignment="1">
      <alignment vertical="center"/>
    </xf>
    <xf numFmtId="0" fontId="14" fillId="0" borderId="0" xfId="1" applyFont="1"/>
    <xf numFmtId="43" fontId="14" fillId="0" borderId="0" xfId="1" applyNumberFormat="1" applyFont="1"/>
    <xf numFmtId="0" fontId="13" fillId="0" borderId="0" xfId="0" applyFont="1" applyBorder="1"/>
    <xf numFmtId="2" fontId="7" fillId="0" borderId="4" xfId="0" applyNumberFormat="1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vertical="center" wrapText="1"/>
    </xf>
    <xf numFmtId="2" fontId="10" fillId="0" borderId="1" xfId="0" applyNumberFormat="1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2" fontId="4" fillId="0" borderId="1" xfId="0" applyNumberFormat="1" applyFont="1" applyBorder="1" applyAlignment="1">
      <alignment vertical="center" wrapText="1"/>
    </xf>
    <xf numFmtId="2" fontId="4" fillId="2" borderId="1" xfId="0" applyNumberFormat="1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vertical="center" wrapText="1"/>
    </xf>
    <xf numFmtId="2" fontId="3" fillId="0" borderId="9" xfId="0" applyNumberFormat="1" applyFont="1" applyFill="1" applyBorder="1" applyAlignment="1">
      <alignment vertical="center" wrapText="1"/>
    </xf>
    <xf numFmtId="2" fontId="12" fillId="0" borderId="1" xfId="2" applyNumberFormat="1" applyFont="1" applyFill="1" applyBorder="1" applyAlignment="1">
      <alignment wrapText="1"/>
    </xf>
    <xf numFmtId="2" fontId="12" fillId="0" borderId="1" xfId="2" applyNumberFormat="1" applyFont="1" applyBorder="1" applyAlignment="1">
      <alignment wrapText="1"/>
    </xf>
    <xf numFmtId="0" fontId="15" fillId="0" borderId="1" xfId="0" applyFont="1" applyBorder="1" applyAlignment="1">
      <alignment vertical="center" wrapText="1"/>
    </xf>
    <xf numFmtId="0" fontId="4" fillId="0" borderId="0" xfId="0" applyNumberFormat="1" applyFont="1" applyFill="1" applyBorder="1" applyAlignment="1">
      <alignment horizontal="left"/>
    </xf>
    <xf numFmtId="0" fontId="3" fillId="0" borderId="0" xfId="1" applyFont="1" applyFill="1" applyBorder="1" applyAlignment="1">
      <alignment horizontal="center" wrapText="1"/>
    </xf>
    <xf numFmtId="0" fontId="13" fillId="0" borderId="0" xfId="0" applyNumberFormat="1" applyFont="1" applyBorder="1" applyAlignment="1">
      <alignment horizontal="left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3"/>
  <sheetViews>
    <sheetView tabSelected="1" topLeftCell="A94" workbookViewId="0">
      <selection activeCell="C110" sqref="C110"/>
    </sheetView>
  </sheetViews>
  <sheetFormatPr defaultColWidth="10.6640625" defaultRowHeight="15.6"/>
  <cols>
    <col min="1" max="1" width="9" style="44" customWidth="1"/>
    <col min="2" max="2" width="67" style="45" customWidth="1"/>
    <col min="3" max="3" width="30.6640625" style="44" customWidth="1"/>
    <col min="4" max="4" width="9.109375" style="46" customWidth="1"/>
    <col min="5" max="5" width="13.33203125" style="46" customWidth="1"/>
    <col min="6" max="199" width="9.109375" style="46" customWidth="1"/>
    <col min="200" max="200" width="5.33203125" style="46" customWidth="1"/>
    <col min="201" max="201" width="46" style="46" customWidth="1"/>
    <col min="202" max="204" width="9.33203125" style="46" customWidth="1"/>
    <col min="205" max="205" width="7" style="46" customWidth="1"/>
    <col min="206" max="206" width="9.109375" style="46" customWidth="1"/>
    <col min="207" max="207" width="9.33203125" style="46" customWidth="1"/>
    <col min="208" max="247" width="0" style="46" hidden="1" customWidth="1"/>
    <col min="248" max="250" width="9.109375" style="46" customWidth="1"/>
    <col min="251" max="251" width="13.44140625" style="46" customWidth="1"/>
    <col min="252" max="254" width="9.109375" style="46" customWidth="1"/>
    <col min="255" max="255" width="9.6640625" style="46" bestFit="1" customWidth="1"/>
    <col min="256" max="16384" width="10.6640625" style="46"/>
  </cols>
  <sheetData>
    <row r="1" spans="1:3" s="2" customFormat="1">
      <c r="A1" s="68" t="s">
        <v>139</v>
      </c>
      <c r="B1" s="68"/>
      <c r="C1" s="1"/>
    </row>
    <row r="2" spans="1:3" s="2" customFormat="1">
      <c r="A2" s="68" t="s">
        <v>134</v>
      </c>
      <c r="B2" s="68"/>
      <c r="C2" s="1"/>
    </row>
    <row r="3" spans="1:3" s="2" customFormat="1">
      <c r="A3" s="68" t="s">
        <v>135</v>
      </c>
      <c r="B3" s="68"/>
      <c r="C3" s="1"/>
    </row>
    <row r="4" spans="1:3" s="5" customFormat="1">
      <c r="A4" s="3"/>
      <c r="B4" s="4"/>
      <c r="C4" s="4"/>
    </row>
    <row r="5" spans="1:3" s="5" customFormat="1">
      <c r="A5" s="6"/>
      <c r="B5" s="7" t="s">
        <v>147</v>
      </c>
      <c r="C5" s="8">
        <v>25501.224119999824</v>
      </c>
    </row>
    <row r="6" spans="1:3" s="5" customFormat="1">
      <c r="A6" s="6"/>
      <c r="B6" s="7" t="s">
        <v>136</v>
      </c>
      <c r="C6" s="9"/>
    </row>
    <row r="7" spans="1:3" s="10" customFormat="1" ht="30">
      <c r="A7" s="12" t="s">
        <v>0</v>
      </c>
      <c r="B7" s="13" t="s">
        <v>1</v>
      </c>
      <c r="C7" s="54">
        <v>28998.684000000005</v>
      </c>
    </row>
    <row r="8" spans="1:3" s="10" customFormat="1" ht="30">
      <c r="A8" s="11"/>
      <c r="B8" s="15" t="s">
        <v>2</v>
      </c>
      <c r="C8" s="55">
        <v>48359.519999999997</v>
      </c>
    </row>
    <row r="9" spans="1:3" s="10" customFormat="1">
      <c r="A9" s="11" t="s">
        <v>3</v>
      </c>
      <c r="B9" s="15" t="s">
        <v>4</v>
      </c>
      <c r="C9" s="55">
        <v>18356.184000000005</v>
      </c>
    </row>
    <row r="10" spans="1:3" s="10" customFormat="1">
      <c r="A10" s="11"/>
      <c r="B10" s="15" t="s">
        <v>5</v>
      </c>
      <c r="C10" s="55">
        <v>56669.184000000008</v>
      </c>
    </row>
    <row r="11" spans="1:3" s="10" customFormat="1" ht="45">
      <c r="A11" s="11" t="s">
        <v>6</v>
      </c>
      <c r="B11" s="15" t="s">
        <v>7</v>
      </c>
      <c r="C11" s="55">
        <v>13645.663</v>
      </c>
    </row>
    <row r="12" spans="1:3" s="10" customFormat="1" ht="22.5" customHeight="1">
      <c r="A12" s="11" t="s">
        <v>8</v>
      </c>
      <c r="B12" s="15" t="s">
        <v>9</v>
      </c>
      <c r="C12" s="55">
        <v>886.49820000000011</v>
      </c>
    </row>
    <row r="13" spans="1:3" s="10" customFormat="1" ht="19.5" customHeight="1">
      <c r="A13" s="11" t="s">
        <v>10</v>
      </c>
      <c r="B13" s="15" t="s">
        <v>11</v>
      </c>
      <c r="C13" s="55">
        <v>1621.2449999999999</v>
      </c>
    </row>
    <row r="14" spans="1:3" s="10" customFormat="1" ht="19.5" customHeight="1">
      <c r="A14" s="11" t="s">
        <v>145</v>
      </c>
      <c r="B14" s="15" t="s">
        <v>146</v>
      </c>
      <c r="C14" s="55">
        <v>5214</v>
      </c>
    </row>
    <row r="15" spans="1:3" s="10" customFormat="1" ht="12.75" customHeight="1">
      <c r="A15" s="17" t="s">
        <v>12</v>
      </c>
      <c r="B15" s="15" t="s">
        <v>13</v>
      </c>
      <c r="C15" s="55">
        <v>83400</v>
      </c>
    </row>
    <row r="16" spans="1:3" s="10" customFormat="1" ht="14.25" customHeight="1">
      <c r="A16" s="11"/>
      <c r="B16" s="18" t="s">
        <v>14</v>
      </c>
      <c r="C16" s="56">
        <f>SUM(C7:C15)</f>
        <v>257150.97820000001</v>
      </c>
    </row>
    <row r="17" spans="1:3" s="10" customFormat="1">
      <c r="A17" s="19"/>
      <c r="B17" s="20" t="s">
        <v>15</v>
      </c>
      <c r="C17" s="57"/>
    </row>
    <row r="18" spans="1:3" s="10" customFormat="1">
      <c r="A18" s="11" t="s">
        <v>16</v>
      </c>
      <c r="B18" s="15" t="s">
        <v>17</v>
      </c>
      <c r="C18" s="55">
        <v>4109.76</v>
      </c>
    </row>
    <row r="19" spans="1:3" s="10" customFormat="1">
      <c r="A19" s="11" t="s">
        <v>18</v>
      </c>
      <c r="B19" s="15" t="s">
        <v>19</v>
      </c>
      <c r="C19" s="55">
        <v>4780.6499999999996</v>
      </c>
    </row>
    <row r="20" spans="1:3" s="10" customFormat="1">
      <c r="A20" s="11" t="s">
        <v>20</v>
      </c>
      <c r="B20" s="15" t="s">
        <v>21</v>
      </c>
      <c r="C20" s="55">
        <v>19746.864719999998</v>
      </c>
    </row>
    <row r="21" spans="1:3" s="10" customFormat="1">
      <c r="A21" s="11" t="s">
        <v>22</v>
      </c>
      <c r="B21" s="15" t="s">
        <v>23</v>
      </c>
      <c r="C21" s="55">
        <v>578.48</v>
      </c>
    </row>
    <row r="22" spans="1:3" s="10" customFormat="1">
      <c r="A22" s="11" t="s">
        <v>24</v>
      </c>
      <c r="B22" s="15" t="s">
        <v>25</v>
      </c>
      <c r="C22" s="55">
        <v>3085.2960000000003</v>
      </c>
    </row>
    <row r="23" spans="1:3" s="10" customFormat="1">
      <c r="A23" s="11" t="s">
        <v>26</v>
      </c>
      <c r="B23" s="15" t="s">
        <v>27</v>
      </c>
      <c r="C23" s="55">
        <v>170.59</v>
      </c>
    </row>
    <row r="24" spans="1:3" s="10" customFormat="1">
      <c r="A24" s="11"/>
      <c r="B24" s="18" t="s">
        <v>28</v>
      </c>
      <c r="C24" s="56">
        <v>32471.640720000003</v>
      </c>
    </row>
    <row r="25" spans="1:3" s="10" customFormat="1" ht="31.2">
      <c r="A25" s="21"/>
      <c r="B25" s="22" t="s">
        <v>29</v>
      </c>
      <c r="C25" s="58"/>
    </row>
    <row r="26" spans="1:3" s="10" customFormat="1">
      <c r="A26" s="11" t="s">
        <v>16</v>
      </c>
      <c r="B26" s="15" t="s">
        <v>30</v>
      </c>
      <c r="C26" s="55">
        <v>5829.2999999999993</v>
      </c>
    </row>
    <row r="27" spans="1:3" s="10" customFormat="1">
      <c r="A27" s="23" t="s">
        <v>18</v>
      </c>
      <c r="B27" s="15" t="s">
        <v>137</v>
      </c>
      <c r="C27" s="55">
        <v>607.11</v>
      </c>
    </row>
    <row r="28" spans="1:3" s="10" customFormat="1">
      <c r="A28" s="23" t="s">
        <v>31</v>
      </c>
      <c r="B28" s="15" t="s">
        <v>138</v>
      </c>
      <c r="C28" s="55">
        <v>1685.0400000000002</v>
      </c>
    </row>
    <row r="29" spans="1:3" s="10" customFormat="1">
      <c r="A29" s="23" t="s">
        <v>32</v>
      </c>
      <c r="B29" s="15" t="s">
        <v>33</v>
      </c>
      <c r="C29" s="55">
        <v>28985.520000000008</v>
      </c>
    </row>
    <row r="30" spans="1:3" s="10" customFormat="1" ht="23.25" customHeight="1">
      <c r="A30" s="23" t="s">
        <v>34</v>
      </c>
      <c r="B30" s="15" t="s">
        <v>35</v>
      </c>
      <c r="C30" s="55">
        <v>21775.897000000001</v>
      </c>
    </row>
    <row r="31" spans="1:3" s="25" customFormat="1" ht="28.5" customHeight="1">
      <c r="A31" s="24" t="s">
        <v>36</v>
      </c>
      <c r="B31" s="16" t="s">
        <v>37</v>
      </c>
      <c r="C31" s="55">
        <v>1095.1300000000001</v>
      </c>
    </row>
    <row r="32" spans="1:3" s="10" customFormat="1" ht="30">
      <c r="A32" s="12" t="s">
        <v>38</v>
      </c>
      <c r="B32" s="15" t="s">
        <v>39</v>
      </c>
      <c r="C32" s="55">
        <v>585.20000000000005</v>
      </c>
    </row>
    <row r="33" spans="1:3" s="10" customFormat="1" ht="45">
      <c r="A33" s="12" t="s">
        <v>40</v>
      </c>
      <c r="B33" s="15" t="s">
        <v>41</v>
      </c>
      <c r="C33" s="55">
        <v>11932.425999999999</v>
      </c>
    </row>
    <row r="34" spans="1:3" s="10" customFormat="1" ht="46.5" customHeight="1">
      <c r="A34" s="14" t="s">
        <v>32</v>
      </c>
      <c r="B34" s="15" t="s">
        <v>42</v>
      </c>
      <c r="C34" s="55">
        <v>7463.4679999999989</v>
      </c>
    </row>
    <row r="35" spans="1:3" s="10" customFormat="1" ht="22.5" customHeight="1">
      <c r="A35" s="12" t="s">
        <v>43</v>
      </c>
      <c r="B35" s="15" t="s">
        <v>44</v>
      </c>
      <c r="C35" s="55">
        <v>280.83999999999997</v>
      </c>
    </row>
    <row r="36" spans="1:3" s="10" customFormat="1">
      <c r="A36" s="11"/>
      <c r="B36" s="18" t="s">
        <v>45</v>
      </c>
      <c r="C36" s="56">
        <f>SUM(C26:C35)</f>
        <v>80239.930999999997</v>
      </c>
    </row>
    <row r="37" spans="1:3" s="10" customFormat="1" ht="31.2">
      <c r="A37" s="21"/>
      <c r="B37" s="22" t="s">
        <v>46</v>
      </c>
      <c r="C37" s="58"/>
    </row>
    <row r="38" spans="1:3" s="10" customFormat="1" ht="30">
      <c r="A38" s="11" t="s">
        <v>47</v>
      </c>
      <c r="B38" s="15" t="s">
        <v>48</v>
      </c>
      <c r="C38" s="55">
        <v>137643</v>
      </c>
    </row>
    <row r="39" spans="1:3" s="10" customFormat="1">
      <c r="A39" s="12" t="s">
        <v>49</v>
      </c>
      <c r="B39" s="15" t="s">
        <v>50</v>
      </c>
      <c r="C39" s="55">
        <v>5648.9100000000008</v>
      </c>
    </row>
    <row r="40" spans="1:3" s="10" customFormat="1">
      <c r="A40" s="11"/>
      <c r="B40" s="18" t="s">
        <v>45</v>
      </c>
      <c r="C40" s="56">
        <f>SUM(C38:C39)</f>
        <v>143291.91</v>
      </c>
    </row>
    <row r="41" spans="1:3" s="10" customFormat="1" ht="31.2">
      <c r="A41" s="21"/>
      <c r="B41" s="22" t="s">
        <v>51</v>
      </c>
      <c r="C41" s="58"/>
    </row>
    <row r="42" spans="1:3" s="10" customFormat="1" ht="45">
      <c r="A42" s="11" t="s">
        <v>52</v>
      </c>
      <c r="B42" s="15" t="s">
        <v>53</v>
      </c>
      <c r="C42" s="55">
        <v>9359.7240000000002</v>
      </c>
    </row>
    <row r="43" spans="1:3" s="10" customFormat="1" ht="30">
      <c r="A43" s="12" t="s">
        <v>54</v>
      </c>
      <c r="B43" s="15" t="s">
        <v>55</v>
      </c>
      <c r="C43" s="55">
        <v>37438.896000000001</v>
      </c>
    </row>
    <row r="44" spans="1:3" s="10" customFormat="1" ht="45">
      <c r="A44" s="12" t="s">
        <v>56</v>
      </c>
      <c r="B44" s="15" t="s">
        <v>57</v>
      </c>
      <c r="C44" s="55">
        <v>28079.171999999999</v>
      </c>
    </row>
    <row r="45" spans="1:3" s="10" customFormat="1">
      <c r="A45" s="12" t="s">
        <v>58</v>
      </c>
      <c r="B45" s="15" t="s">
        <v>59</v>
      </c>
      <c r="C45" s="55">
        <v>722</v>
      </c>
    </row>
    <row r="46" spans="1:3" s="10" customFormat="1" ht="45">
      <c r="A46" s="12" t="s">
        <v>60</v>
      </c>
      <c r="B46" s="15" t="s">
        <v>61</v>
      </c>
      <c r="C46" s="55">
        <v>0</v>
      </c>
    </row>
    <row r="47" spans="1:3" s="10" customFormat="1">
      <c r="A47" s="11"/>
      <c r="B47" s="18" t="s">
        <v>62</v>
      </c>
      <c r="C47" s="56">
        <f>SUM(C42:C46)</f>
        <v>75599.792000000001</v>
      </c>
    </row>
    <row r="48" spans="1:3" s="10" customFormat="1" ht="31.2">
      <c r="A48" s="26" t="s">
        <v>63</v>
      </c>
      <c r="B48" s="18" t="s">
        <v>64</v>
      </c>
      <c r="C48" s="55">
        <v>52304.34</v>
      </c>
    </row>
    <row r="49" spans="1:3" s="10" customFormat="1">
      <c r="A49" s="26" t="s">
        <v>65</v>
      </c>
      <c r="B49" s="18" t="s">
        <v>66</v>
      </c>
      <c r="C49" s="55">
        <v>14865.444000000003</v>
      </c>
    </row>
    <row r="50" spans="1:3" s="10" customFormat="1">
      <c r="A50" s="26"/>
      <c r="B50" s="18" t="s">
        <v>67</v>
      </c>
      <c r="C50" s="56">
        <f>SUM(C48:C49)</f>
        <v>67169.784</v>
      </c>
    </row>
    <row r="51" spans="1:3" s="10" customFormat="1">
      <c r="A51" s="26" t="s">
        <v>68</v>
      </c>
      <c r="B51" s="18" t="s">
        <v>69</v>
      </c>
      <c r="C51" s="56">
        <v>780.36399999999992</v>
      </c>
    </row>
    <row r="52" spans="1:3" s="10" customFormat="1">
      <c r="A52" s="26" t="s">
        <v>70</v>
      </c>
      <c r="B52" s="18" t="s">
        <v>71</v>
      </c>
      <c r="C52" s="56">
        <v>1506.2839999999999</v>
      </c>
    </row>
    <row r="53" spans="1:3" s="10" customFormat="1" ht="31.2">
      <c r="A53" s="27"/>
      <c r="B53" s="22" t="s">
        <v>72</v>
      </c>
      <c r="C53" s="58"/>
    </row>
    <row r="54" spans="1:3" s="10" customFormat="1">
      <c r="A54" s="11" t="s">
        <v>73</v>
      </c>
      <c r="B54" s="15" t="s">
        <v>74</v>
      </c>
      <c r="C54" s="55">
        <v>8996.4</v>
      </c>
    </row>
    <row r="55" spans="1:3" s="10" customFormat="1">
      <c r="A55" s="11" t="s">
        <v>75</v>
      </c>
      <c r="B55" s="15" t="s">
        <v>76</v>
      </c>
      <c r="C55" s="55">
        <v>6780</v>
      </c>
    </row>
    <row r="56" spans="1:3" s="10" customFormat="1" ht="45">
      <c r="A56" s="11" t="s">
        <v>77</v>
      </c>
      <c r="B56" s="15" t="s">
        <v>78</v>
      </c>
      <c r="C56" s="55">
        <v>3300.6000000000008</v>
      </c>
    </row>
    <row r="57" spans="1:3" s="10" customFormat="1" ht="45">
      <c r="A57" s="11" t="s">
        <v>79</v>
      </c>
      <c r="B57" s="15" t="s">
        <v>80</v>
      </c>
      <c r="C57" s="55">
        <v>3300.6000000000008</v>
      </c>
    </row>
    <row r="58" spans="1:3" s="10" customFormat="1" ht="45">
      <c r="A58" s="11" t="s">
        <v>81</v>
      </c>
      <c r="B58" s="15" t="s">
        <v>82</v>
      </c>
      <c r="C58" s="55">
        <v>6601.2000000000016</v>
      </c>
    </row>
    <row r="59" spans="1:3" s="10" customFormat="1">
      <c r="A59" s="11"/>
      <c r="B59" s="18" t="s">
        <v>83</v>
      </c>
      <c r="C59" s="56">
        <f>SUM(C54:C58)</f>
        <v>28978.800000000003</v>
      </c>
    </row>
    <row r="60" spans="1:3" s="31" customFormat="1">
      <c r="A60" s="28"/>
      <c r="B60" s="29" t="s">
        <v>84</v>
      </c>
      <c r="C60" s="38"/>
    </row>
    <row r="61" spans="1:3" s="31" customFormat="1" ht="31.2">
      <c r="A61" s="32" t="s">
        <v>85</v>
      </c>
      <c r="B61" s="33" t="s">
        <v>86</v>
      </c>
      <c r="C61" s="38"/>
    </row>
    <row r="62" spans="1:3" s="31" customFormat="1">
      <c r="A62" s="34"/>
      <c r="B62" s="35" t="s">
        <v>87</v>
      </c>
      <c r="C62" s="36"/>
    </row>
    <row r="63" spans="1:3" s="31" customFormat="1" ht="15">
      <c r="A63" s="34" t="s">
        <v>88</v>
      </c>
      <c r="B63" s="36" t="s">
        <v>89</v>
      </c>
      <c r="C63" s="59">
        <v>559.32000000000005</v>
      </c>
    </row>
    <row r="64" spans="1:3" s="31" customFormat="1" ht="15">
      <c r="A64" s="34" t="s">
        <v>90</v>
      </c>
      <c r="B64" s="36" t="s">
        <v>91</v>
      </c>
      <c r="C64" s="59">
        <v>2796.6000000000004</v>
      </c>
    </row>
    <row r="65" spans="1:3" s="31" customFormat="1" ht="30">
      <c r="A65" s="32"/>
      <c r="B65" s="37" t="s">
        <v>92</v>
      </c>
      <c r="C65" s="60">
        <v>769.62000000000012</v>
      </c>
    </row>
    <row r="66" spans="1:3" s="31" customFormat="1" ht="30">
      <c r="A66" s="32"/>
      <c r="B66" s="37" t="s">
        <v>93</v>
      </c>
      <c r="C66" s="60">
        <v>7697.62</v>
      </c>
    </row>
    <row r="67" spans="1:3" s="31" customFormat="1" ht="31.2">
      <c r="A67" s="32" t="s">
        <v>94</v>
      </c>
      <c r="B67" s="33" t="s">
        <v>95</v>
      </c>
      <c r="C67" s="61"/>
    </row>
    <row r="68" spans="1:3" s="31" customFormat="1" ht="15">
      <c r="A68" s="30"/>
      <c r="B68" s="36" t="s">
        <v>96</v>
      </c>
      <c r="C68" s="59">
        <v>700.47</v>
      </c>
    </row>
    <row r="69" spans="1:3" s="31" customFormat="1" ht="15">
      <c r="A69" s="30"/>
      <c r="B69" s="36" t="s">
        <v>97</v>
      </c>
      <c r="C69" s="59">
        <v>358.19</v>
      </c>
    </row>
    <row r="70" spans="1:3" s="31" customFormat="1" ht="30">
      <c r="A70" s="30"/>
      <c r="B70" s="38" t="s">
        <v>98</v>
      </c>
      <c r="C70" s="61">
        <v>0</v>
      </c>
    </row>
    <row r="71" spans="1:3" s="31" customFormat="1" ht="30">
      <c r="A71" s="30"/>
      <c r="B71" s="38" t="s">
        <v>99</v>
      </c>
      <c r="C71" s="61">
        <v>0</v>
      </c>
    </row>
    <row r="72" spans="1:3" s="31" customFormat="1" ht="30">
      <c r="A72" s="30"/>
      <c r="B72" s="37" t="s">
        <v>100</v>
      </c>
      <c r="C72" s="60">
        <v>0</v>
      </c>
    </row>
    <row r="73" spans="1:3" s="31" customFormat="1" ht="30">
      <c r="A73" s="30"/>
      <c r="B73" s="36" t="s">
        <v>101</v>
      </c>
      <c r="C73" s="59">
        <v>0</v>
      </c>
    </row>
    <row r="74" spans="1:3" s="31" customFormat="1" ht="15">
      <c r="A74" s="32"/>
      <c r="B74" s="36" t="s">
        <v>102</v>
      </c>
      <c r="C74" s="59">
        <v>0</v>
      </c>
    </row>
    <row r="75" spans="1:3" s="31" customFormat="1" ht="31.2">
      <c r="A75" s="32" t="s">
        <v>103</v>
      </c>
      <c r="B75" s="33" t="s">
        <v>104</v>
      </c>
      <c r="C75" s="61"/>
    </row>
    <row r="76" spans="1:3" s="31" customFormat="1" ht="15">
      <c r="A76" s="30"/>
      <c r="B76" s="36" t="s">
        <v>105</v>
      </c>
      <c r="C76" s="59">
        <v>528.9</v>
      </c>
    </row>
    <row r="77" spans="1:3" s="31" customFormat="1" ht="15">
      <c r="A77" s="30"/>
      <c r="B77" s="36" t="s">
        <v>106</v>
      </c>
      <c r="C77" s="59">
        <v>0</v>
      </c>
    </row>
    <row r="78" spans="1:3" s="31" customFormat="1" ht="15">
      <c r="A78" s="30"/>
      <c r="B78" s="36" t="s">
        <v>107</v>
      </c>
      <c r="C78" s="59">
        <v>119.04</v>
      </c>
    </row>
    <row r="79" spans="1:3" s="31" customFormat="1" ht="15">
      <c r="A79" s="30"/>
      <c r="B79" s="36" t="s">
        <v>108</v>
      </c>
      <c r="C79" s="59">
        <v>59.52</v>
      </c>
    </row>
    <row r="80" spans="1:3" s="31" customFormat="1" ht="15">
      <c r="A80" s="30"/>
      <c r="B80" s="37" t="s">
        <v>109</v>
      </c>
      <c r="C80" s="60">
        <v>1190.4000000000001</v>
      </c>
    </row>
    <row r="81" spans="1:3" s="31" customFormat="1" ht="15">
      <c r="A81" s="30"/>
      <c r="B81" s="37" t="s">
        <v>110</v>
      </c>
      <c r="C81" s="60">
        <v>0</v>
      </c>
    </row>
    <row r="82" spans="1:3" s="31" customFormat="1" ht="30">
      <c r="A82" s="30"/>
      <c r="B82" s="37" t="s">
        <v>111</v>
      </c>
      <c r="C82" s="60">
        <v>89.28</v>
      </c>
    </row>
    <row r="83" spans="1:3" s="31" customFormat="1" ht="15">
      <c r="A83" s="30"/>
      <c r="B83" s="39" t="s">
        <v>112</v>
      </c>
      <c r="C83" s="61">
        <v>62305.38</v>
      </c>
    </row>
    <row r="84" spans="1:3" s="31" customFormat="1" ht="15">
      <c r="A84" s="32"/>
      <c r="B84" s="38" t="s">
        <v>113</v>
      </c>
      <c r="C84" s="61">
        <v>15703.06</v>
      </c>
    </row>
    <row r="85" spans="1:3" s="31" customFormat="1" ht="15">
      <c r="A85" s="32"/>
      <c r="B85" s="36" t="s">
        <v>110</v>
      </c>
      <c r="C85" s="59">
        <v>0</v>
      </c>
    </row>
    <row r="86" spans="1:3" s="31" customFormat="1" ht="15">
      <c r="A86" s="32"/>
      <c r="B86" s="36" t="s">
        <v>114</v>
      </c>
      <c r="C86" s="59">
        <v>936.245</v>
      </c>
    </row>
    <row r="87" spans="1:3" s="31" customFormat="1" ht="15">
      <c r="A87" s="32"/>
      <c r="B87" s="36" t="s">
        <v>115</v>
      </c>
      <c r="C87" s="59">
        <v>170.1</v>
      </c>
    </row>
    <row r="88" spans="1:3" s="31" customFormat="1" ht="15">
      <c r="A88" s="32"/>
      <c r="B88" s="36" t="s">
        <v>116</v>
      </c>
      <c r="C88" s="59">
        <v>1523.4</v>
      </c>
    </row>
    <row r="89" spans="1:3" s="31" customFormat="1" ht="15">
      <c r="A89" s="32"/>
      <c r="B89" s="36" t="s">
        <v>117</v>
      </c>
      <c r="C89" s="59">
        <v>1479.4499999999998</v>
      </c>
    </row>
    <row r="90" spans="1:3" s="31" customFormat="1" ht="30">
      <c r="A90" s="32"/>
      <c r="B90" s="36" t="s">
        <v>118</v>
      </c>
      <c r="C90" s="59">
        <v>518.08199999999999</v>
      </c>
    </row>
    <row r="91" spans="1:3" s="31" customFormat="1" ht="15">
      <c r="A91" s="32"/>
      <c r="B91" s="36" t="s">
        <v>119</v>
      </c>
      <c r="C91" s="60">
        <v>600.31079999999997</v>
      </c>
    </row>
    <row r="92" spans="1:3" s="31" customFormat="1" ht="30">
      <c r="A92" s="32"/>
      <c r="B92" s="36" t="s">
        <v>120</v>
      </c>
      <c r="C92" s="59">
        <v>169.74719999999999</v>
      </c>
    </row>
    <row r="93" spans="1:3" s="31" customFormat="1" ht="15">
      <c r="A93" s="32"/>
      <c r="B93" s="36" t="s">
        <v>121</v>
      </c>
      <c r="C93" s="60">
        <v>424.18</v>
      </c>
    </row>
    <row r="94" spans="1:3" s="31" customFormat="1" ht="15">
      <c r="A94" s="32"/>
      <c r="B94" s="36" t="s">
        <v>122</v>
      </c>
      <c r="C94" s="60">
        <v>280.83999999999997</v>
      </c>
    </row>
    <row r="95" spans="1:3" s="31" customFormat="1" ht="15">
      <c r="A95" s="32"/>
      <c r="B95" s="36" t="s">
        <v>123</v>
      </c>
      <c r="C95" s="60">
        <v>3220.3499999999995</v>
      </c>
    </row>
    <row r="96" spans="1:3" s="31" customFormat="1" ht="15">
      <c r="A96" s="32"/>
      <c r="B96" s="36" t="s">
        <v>124</v>
      </c>
      <c r="C96" s="60">
        <v>23665.39</v>
      </c>
    </row>
    <row r="97" spans="1:6" s="31" customFormat="1" ht="15">
      <c r="A97" s="32"/>
      <c r="B97" s="36" t="s">
        <v>125</v>
      </c>
      <c r="C97" s="59">
        <v>79.540000000000006</v>
      </c>
    </row>
    <row r="98" spans="1:6" s="31" customFormat="1">
      <c r="A98" s="32"/>
      <c r="B98" s="66" t="s">
        <v>148</v>
      </c>
      <c r="C98" s="59">
        <v>1369.54</v>
      </c>
    </row>
    <row r="99" spans="1:6" s="31" customFormat="1" ht="30">
      <c r="A99" s="32"/>
      <c r="B99" s="36" t="s">
        <v>126</v>
      </c>
      <c r="C99" s="59">
        <v>0</v>
      </c>
    </row>
    <row r="100" spans="1:6" s="31" customFormat="1" ht="30">
      <c r="A100" s="32"/>
      <c r="B100" s="36" t="s">
        <v>127</v>
      </c>
      <c r="C100" s="59">
        <v>16.386000000000003</v>
      </c>
    </row>
    <row r="101" spans="1:6" s="31" customFormat="1" ht="30">
      <c r="A101" s="32"/>
      <c r="B101" s="36" t="s">
        <v>128</v>
      </c>
      <c r="C101" s="59">
        <v>73.899000000000001</v>
      </c>
    </row>
    <row r="102" spans="1:6" s="31" customFormat="1" ht="15">
      <c r="A102" s="32"/>
      <c r="B102" s="36" t="s">
        <v>129</v>
      </c>
      <c r="C102" s="59">
        <v>258.92</v>
      </c>
    </row>
    <row r="103" spans="1:6" s="31" customFormat="1">
      <c r="A103" s="40"/>
      <c r="B103" s="35" t="s">
        <v>140</v>
      </c>
      <c r="C103" s="62">
        <f>SUM(C62:C102)</f>
        <v>127663.77999999997</v>
      </c>
    </row>
    <row r="104" spans="1:6" s="31" customFormat="1">
      <c r="A104" s="32" t="s">
        <v>130</v>
      </c>
      <c r="B104" s="33" t="s">
        <v>131</v>
      </c>
      <c r="C104" s="8">
        <v>148103.86800000002</v>
      </c>
    </row>
    <row r="105" spans="1:6" s="31" customFormat="1" ht="16.2" thickBot="1">
      <c r="A105" s="41" t="s">
        <v>132</v>
      </c>
      <c r="B105" s="42" t="s">
        <v>133</v>
      </c>
      <c r="C105" s="63">
        <f>C16+C24+C36+C40+C47+C50+C51+C52+C59+C103+C104</f>
        <v>962957.13192000007</v>
      </c>
    </row>
    <row r="106" spans="1:6" s="50" customFormat="1" ht="13.8">
      <c r="A106" s="47"/>
      <c r="B106" s="48" t="s">
        <v>141</v>
      </c>
      <c r="C106" s="64">
        <v>806893.58</v>
      </c>
      <c r="D106" s="49"/>
      <c r="E106" s="49"/>
      <c r="F106" s="49"/>
    </row>
    <row r="107" spans="1:6" s="50" customFormat="1" ht="13.8">
      <c r="A107" s="47"/>
      <c r="B107" s="48" t="s">
        <v>142</v>
      </c>
      <c r="C107" s="64">
        <v>801720.86</v>
      </c>
      <c r="D107" s="51"/>
      <c r="E107" s="51"/>
      <c r="F107" s="51"/>
    </row>
    <row r="108" spans="1:6" s="50" customFormat="1" ht="13.8">
      <c r="A108" s="47"/>
      <c r="B108" s="48" t="s">
        <v>149</v>
      </c>
      <c r="C108" s="65">
        <v>80198.429999999993</v>
      </c>
      <c r="D108" s="51"/>
      <c r="E108" s="51"/>
      <c r="F108" s="51"/>
    </row>
    <row r="109" spans="1:6" s="50" customFormat="1" ht="13.8">
      <c r="A109" s="47"/>
      <c r="B109" s="48" t="s">
        <v>150</v>
      </c>
      <c r="C109" s="65">
        <v>62497.9</v>
      </c>
      <c r="D109" s="51"/>
      <c r="E109" s="52"/>
      <c r="F109" s="51"/>
    </row>
    <row r="110" spans="1:6" s="50" customFormat="1" ht="13.8">
      <c r="A110" s="47"/>
      <c r="B110" s="48" t="s">
        <v>144</v>
      </c>
      <c r="C110" s="65">
        <f>C107+C109-C105</f>
        <v>-98738.371920000063</v>
      </c>
      <c r="D110" s="51"/>
      <c r="E110" s="51"/>
      <c r="F110" s="51"/>
    </row>
    <row r="111" spans="1:6" s="53" customFormat="1" ht="13.8">
      <c r="A111" s="47"/>
      <c r="B111" s="48" t="s">
        <v>143</v>
      </c>
      <c r="C111" s="65">
        <f>C110+C5</f>
        <v>-73237.147800000239</v>
      </c>
    </row>
    <row r="112" spans="1:6" s="53" customFormat="1" ht="13.8">
      <c r="A112" s="69"/>
      <c r="B112" s="69"/>
      <c r="C112" s="69"/>
    </row>
    <row r="113" spans="1:3" s="43" customFormat="1" ht="15">
      <c r="A113" s="67"/>
      <c r="B113" s="67"/>
      <c r="C113" s="67"/>
    </row>
  </sheetData>
  <mergeCells count="5">
    <mergeCell ref="A113:C113"/>
    <mergeCell ref="A1:B1"/>
    <mergeCell ref="A2:B2"/>
    <mergeCell ref="A3:B3"/>
    <mergeCell ref="A112:C1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2022-01-18T07:46:58Z</dcterms:created>
  <dcterms:modified xsi:type="dcterms:W3CDTF">2022-03-18T04:46:13Z</dcterms:modified>
</cp:coreProperties>
</file>