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2" i="1"/>
  <c r="C62"/>
  <c r="C67"/>
  <c r="C68"/>
  <c r="C59"/>
  <c r="C43"/>
  <c r="C34"/>
  <c r="C31"/>
  <c r="C28"/>
  <c r="C23"/>
  <c r="C17"/>
</calcChain>
</file>

<file path=xl/sharedStrings.xml><?xml version="1.0" encoding="utf-8"?>
<sst xmlns="http://schemas.openxmlformats.org/spreadsheetml/2006/main" count="92" uniqueCount="90">
  <si>
    <t>1.1.</t>
  </si>
  <si>
    <t>Влажное подметание лестничных площадок и маршей нижних 2-х эт</t>
  </si>
  <si>
    <t>Влажное подметание лестничных площадок и маршей выше  2-го эт</t>
  </si>
  <si>
    <t>1.2.</t>
  </si>
  <si>
    <t>Мытье лестничных площадок и маршей нижних 3-х эт.</t>
  </si>
  <si>
    <t>Мытье лестничных площадок и маршей выше 3-го этажа</t>
  </si>
  <si>
    <t xml:space="preserve"> 1.9</t>
  </si>
  <si>
    <t>Техническое содержание лифтов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</si>
  <si>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</si>
  <si>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</si>
  <si>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</si>
  <si>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</si>
  <si>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</si>
  <si>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</si>
  <si>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</si>
  <si>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</si>
  <si>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 xml:space="preserve">            ИТОГО по п. 2 :</t>
  </si>
  <si>
    <t xml:space="preserve">   3. Уборка придомовой территории, входящей в состав общего имущества</t>
  </si>
  <si>
    <t xml:space="preserve"> 2.4</t>
  </si>
  <si>
    <t>Очистка урн</t>
  </si>
  <si>
    <t xml:space="preserve"> 2.5</t>
  </si>
  <si>
    <t>Подметание снега выше 2-х см</t>
  </si>
  <si>
    <t xml:space="preserve"> 2.6 </t>
  </si>
  <si>
    <t>Подметание снега до 2-х см</t>
  </si>
  <si>
    <t>2.8.</t>
  </si>
  <si>
    <t xml:space="preserve">Посыпка пешеходных дорожек, крылец, входов, конт площадок, спусков в подвал противогололедными материалами 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</si>
  <si>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</si>
  <si>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</si>
  <si>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</si>
  <si>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</si>
  <si>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осмотр системы ЦО</t>
  </si>
  <si>
    <t xml:space="preserve"> 3.6</t>
  </si>
  <si>
    <t>Замена ламп освещения подъездов, подвалов</t>
  </si>
  <si>
    <t xml:space="preserve">   4. Проведение технических осмотров и мелкий ремонт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</si>
  <si>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</si>
  <si>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</si>
  <si>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</si>
  <si>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</si>
  <si>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</si>
  <si>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</si>
  <si>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</si>
  <si>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</si>
  <si>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</si>
  <si>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</si>
  <si>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</si>
  <si>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</si>
  <si>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</si>
  <si>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</si>
  <si>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</si>
  <si>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</si>
  <si>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</si>
  <si>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 xml:space="preserve"> 8.4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</si>
  <si>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</si>
  <si>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</si>
  <si>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</si>
  <si>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 xml:space="preserve"> 8.6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</si>
  <si>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</si>
  <si>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           ИТОГО по п. 8 :</t>
  </si>
  <si>
    <t xml:space="preserve">  9. Текущий ремонт   Непредвиденные работы</t>
  </si>
  <si>
    <t>9.2.</t>
  </si>
  <si>
    <t>Текущий ремонт систем ВиК (непр.работы)</t>
  </si>
  <si>
    <t>устранение засора канализационного коллектора Ду 150мм (1п)</t>
  </si>
  <si>
    <t xml:space="preserve"> 9.3</t>
  </si>
  <si>
    <t>Текущий ремонт  конструкт.элементов (непр.работы)</t>
  </si>
  <si>
    <t>осмотр чердака на наличие течей с кровли (1-4пп) м слив воды</t>
  </si>
  <si>
    <t>установка замков на дверях контейнерных спусков в подвал, выхода на чердак (со сваркой и цепью сварной)</t>
  </si>
  <si>
    <t>установка замков на дверях контейнерных спусков в подвал, выхода на чердак замок навесной</t>
  </si>
  <si>
    <t xml:space="preserve">закрытие продухов в фундаменте утеплителем УРСА </t>
  </si>
  <si>
    <t>закрытие продухов в фундаменте  доской 25*120*6000</t>
  </si>
  <si>
    <t>смена остекления тамбурной двери (2п)</t>
  </si>
  <si>
    <t>укрепление филенки тамбурной двери (2 п)</t>
  </si>
  <si>
    <t>смена остекления окон (3п 1-2 3-4 5-6 этажи)</t>
  </si>
  <si>
    <t xml:space="preserve">осмотр чердака на наличие течей с кровли (1-4пп) </t>
  </si>
  <si>
    <t>демонтаж-монтаж почтовых ящиков с рихтованием петель (4 штуки) 2 подъезд</t>
  </si>
  <si>
    <t xml:space="preserve">            ИТОГО по п. 9 :</t>
  </si>
  <si>
    <t>Обслуживание переговорных устройств и антенн</t>
  </si>
  <si>
    <t xml:space="preserve"> 10.</t>
  </si>
  <si>
    <t>Управление многоквартирным домом</t>
  </si>
  <si>
    <t>Сумма затрат на содержание 2021 год</t>
  </si>
  <si>
    <t xml:space="preserve">Отчет за 2021 г. </t>
  </si>
  <si>
    <t>по управлению и обслуживанию</t>
  </si>
  <si>
    <t>Результат на 01.01.2021г. ("+" экономия, "-" перерасход)</t>
  </si>
  <si>
    <t>1. Содержание помещений общего пользования</t>
  </si>
  <si>
    <t>МКД по ул.Ленина 12</t>
  </si>
  <si>
    <t xml:space="preserve">Итого начислено населению </t>
  </si>
  <si>
    <t xml:space="preserve">Итого оплачено населением </t>
  </si>
  <si>
    <t>Начислено по нежилым помещениям</t>
  </si>
  <si>
    <t>Поступило средств по нежилым помещениям</t>
  </si>
  <si>
    <t>Результат за 2021 год "+" - экономия "-" - перерасход</t>
  </si>
  <si>
    <t>Результат накоплением "+" - экономия "-" - перерасход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</si>
</sst>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1" applyFont="1" applyFill="1" applyAlignment="1">
      <alignment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vertical="center" wrapText="1"/>
    </xf>
    <xf numFmtId="2" fontId="8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/>
    <xf numFmtId="0" fontId="9" fillId="0" borderId="1" xfId="0" applyFont="1" applyBorder="1" applyAlignment="1">
      <alignment vertical="center"/>
    </xf>
    <xf numFmtId="16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/>
    <xf numFmtId="2" fontId="7" fillId="0" borderId="1" xfId="0" applyNumberFormat="1" applyFont="1" applyBorder="1"/>
    <xf numFmtId="2" fontId="9" fillId="0" borderId="1" xfId="0" applyNumberFormat="1" applyFont="1" applyBorder="1" applyAlignment="1">
      <alignment vertical="center" wrapText="1"/>
    </xf>
    <xf numFmtId="0" fontId="11" fillId="0" borderId="1" xfId="1" applyFont="1" applyBorder="1" applyAlignment="1">
      <alignment horizontal="center" wrapText="1"/>
    </xf>
    <xf numFmtId="0" fontId="11" fillId="0" borderId="1" xfId="1" applyFont="1" applyBorder="1" applyAlignment="1">
      <alignment wrapText="1"/>
    </xf>
    <xf numFmtId="2" fontId="11" fillId="0" borderId="1" xfId="2" applyNumberFormat="1" applyFont="1" applyFill="1" applyBorder="1" applyAlignment="1">
      <alignment horizontal="center" wrapText="1"/>
    </xf>
    <xf numFmtId="2" fontId="12" fillId="0" borderId="0" xfId="1" applyNumberFormat="1" applyFont="1"/>
    <xf numFmtId="0" fontId="12" fillId="0" borderId="0" xfId="0" applyFont="1" applyBorder="1" applyAlignment="1">
      <alignment vertical="center"/>
    </xf>
    <xf numFmtId="0" fontId="13" fillId="0" borderId="0" xfId="1" applyFont="1"/>
    <xf numFmtId="2" fontId="11" fillId="0" borderId="1" xfId="2" applyNumberFormat="1" applyFont="1" applyBorder="1" applyAlignment="1">
      <alignment horizontal="center" wrapText="1"/>
    </xf>
    <xf numFmtId="43" fontId="13" fillId="0" borderId="0" xfId="1" applyNumberFormat="1" applyFont="1"/>
    <xf numFmtId="0" fontId="12" fillId="0" borderId="0" xfId="0" applyFont="1" applyBorder="1"/>
    <xf numFmtId="0" fontId="4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68"/>
  <sheetViews>
    <sheetView tabSelected="1" workbookViewId="0">
      <selection activeCell="C12" sqref="C12"/>
    </sheetView>
  </sheetViews>
  <sheetFormatPr defaultRowHeight="14.4"/>
  <cols>
    <col min="1" max="1" width="4.109375" customWidth="1"/>
    <col min="2" max="2" width="73" customWidth="1"/>
    <col min="3" max="3" width="15.33203125" customWidth="1"/>
    <col min="201" max="201" width="4.109375" customWidth="1"/>
    <col min="202" max="202" width="52.6640625" customWidth="1"/>
    <col min="203" max="203" width="9" customWidth="1"/>
    <col min="204" max="204" width="7.44140625" customWidth="1"/>
    <col min="205" max="205" width="8.6640625" customWidth="1"/>
    <col min="206" max="206" width="6.6640625" customWidth="1"/>
    <col min="207" max="207" width="6.5546875" customWidth="1"/>
    <col min="208" max="208" width="7.33203125" customWidth="1"/>
    <col min="209" max="248" width="9.109375" customWidth="1"/>
  </cols>
  <sheetData>
    <row r="1" spans="1:3" s="3" customFormat="1" ht="15.6">
      <c r="A1" s="34" t="s">
        <v>79</v>
      </c>
      <c r="B1" s="34"/>
      <c r="C1" s="2"/>
    </row>
    <row r="2" spans="1:3" s="3" customFormat="1" ht="15.6">
      <c r="A2" s="34" t="s">
        <v>80</v>
      </c>
      <c r="B2" s="34"/>
      <c r="C2" s="2"/>
    </row>
    <row r="3" spans="1:3" s="3" customFormat="1" ht="15.6">
      <c r="A3" s="34" t="s">
        <v>83</v>
      </c>
      <c r="B3" s="34"/>
      <c r="C3" s="2"/>
    </row>
    <row r="4" spans="1:3" s="6" customFormat="1" ht="15.6">
      <c r="A4" s="4"/>
      <c r="B4" s="5"/>
      <c r="C4" s="5"/>
    </row>
    <row r="5" spans="1:3" s="6" customFormat="1" ht="16.2">
      <c r="A5" s="7"/>
      <c r="B5" s="8" t="s">
        <v>81</v>
      </c>
      <c r="C5" s="9"/>
    </row>
    <row r="6" spans="1:3" s="6" customFormat="1" ht="16.2">
      <c r="A6" s="7"/>
      <c r="B6" s="8" t="s">
        <v>82</v>
      </c>
      <c r="C6" s="10"/>
    </row>
    <row r="7" spans="1:3" ht="15.75" customHeight="1">
      <c r="A7" s="14" t="s">
        <v>0</v>
      </c>
      <c r="B7" s="11" t="s">
        <v>1</v>
      </c>
      <c r="C7" s="22">
        <v>7806.5520000000006</v>
      </c>
    </row>
    <row r="8" spans="1:3" ht="13.5" customHeight="1">
      <c r="A8" s="14"/>
      <c r="B8" s="11" t="s">
        <v>2</v>
      </c>
      <c r="C8" s="22">
        <v>14042.38</v>
      </c>
    </row>
    <row r="9" spans="1:3" ht="14.25" customHeight="1">
      <c r="A9" s="16" t="s">
        <v>3</v>
      </c>
      <c r="B9" s="12" t="s">
        <v>4</v>
      </c>
      <c r="C9" s="22">
        <v>5353.348</v>
      </c>
    </row>
    <row r="10" spans="1:3" ht="15" customHeight="1">
      <c r="A10" s="16"/>
      <c r="B10" s="12" t="s">
        <v>5</v>
      </c>
      <c r="C10" s="22">
        <v>16455.295999999998</v>
      </c>
    </row>
    <row r="11" spans="1:3" ht="21" customHeight="1">
      <c r="A11" s="17" t="s">
        <v>6</v>
      </c>
      <c r="B11" s="12" t="s">
        <v>7</v>
      </c>
      <c r="C11" s="22">
        <v>46800</v>
      </c>
    </row>
    <row r="12" spans="1:3" ht="21" customHeight="1">
      <c r="A12" s="14"/>
      <c r="B12" s="13" t="s">
        <v>8</v>
      </c>
      <c r="C12" s="23">
        <f>SUM(C7:C11)</f>
        <v>90457.576000000001</v>
      </c>
    </row>
    <row r="13" spans="1:3" ht="21" customHeight="1">
      <c r="A13" s="14"/>
      <c r="B13" s="18" t="s">
        <v>9</v>
      </c>
      <c r="C13" s="15"/>
    </row>
    <row r="14" spans="1:3" ht="14.25" customHeight="1">
      <c r="A14" s="14" t="s">
        <v>10</v>
      </c>
      <c r="B14" s="12" t="s">
        <v>11</v>
      </c>
      <c r="C14" s="22">
        <v>1198.68</v>
      </c>
    </row>
    <row r="15" spans="1:3" ht="15" customHeight="1">
      <c r="A15" s="14" t="s">
        <v>12</v>
      </c>
      <c r="B15" s="12" t="s">
        <v>13</v>
      </c>
      <c r="C15" s="22">
        <v>1753.9199999999998</v>
      </c>
    </row>
    <row r="16" spans="1:3" ht="15" customHeight="1">
      <c r="A16" s="14" t="s">
        <v>14</v>
      </c>
      <c r="B16" s="12" t="s">
        <v>15</v>
      </c>
      <c r="C16" s="22">
        <v>5515.884</v>
      </c>
    </row>
    <row r="17" spans="1:3" ht="15.75" customHeight="1">
      <c r="A17" s="14"/>
      <c r="B17" s="13" t="s">
        <v>16</v>
      </c>
      <c r="C17" s="23">
        <f>SUM(C14:C16)</f>
        <v>8468.4840000000004</v>
      </c>
    </row>
    <row r="18" spans="1:3" ht="16.2">
      <c r="A18" s="14"/>
      <c r="B18" s="19" t="s">
        <v>17</v>
      </c>
      <c r="C18" s="15"/>
    </row>
    <row r="19" spans="1:3" ht="15.6">
      <c r="A19" s="17" t="s">
        <v>18</v>
      </c>
      <c r="B19" s="11" t="s">
        <v>19</v>
      </c>
      <c r="C19" s="22">
        <v>541.91999999999996</v>
      </c>
    </row>
    <row r="20" spans="1:3" ht="15.6">
      <c r="A20" s="17" t="s">
        <v>20</v>
      </c>
      <c r="B20" s="11" t="s">
        <v>21</v>
      </c>
      <c r="C20" s="22">
        <v>12017.04</v>
      </c>
    </row>
    <row r="21" spans="1:3" ht="15.6">
      <c r="A21" s="17" t="s">
        <v>22</v>
      </c>
      <c r="B21" s="11" t="s">
        <v>23</v>
      </c>
      <c r="C21" s="22">
        <v>5895.6039999999994</v>
      </c>
    </row>
    <row r="22" spans="1:3" ht="33.75" customHeight="1">
      <c r="A22" s="14" t="s">
        <v>24</v>
      </c>
      <c r="B22" s="11" t="s">
        <v>25</v>
      </c>
      <c r="C22" s="22">
        <v>1495.4520000000002</v>
      </c>
    </row>
    <row r="23" spans="1:3" ht="15.6">
      <c r="A23" s="14"/>
      <c r="B23" s="13" t="s">
        <v>26</v>
      </c>
      <c r="C23" s="23">
        <f>SUM(C19:C22)</f>
        <v>19950.016</v>
      </c>
    </row>
    <row r="24" spans="1:3" ht="16.2">
      <c r="A24" s="14"/>
      <c r="B24" s="19" t="s">
        <v>27</v>
      </c>
      <c r="C24" s="15"/>
    </row>
    <row r="25" spans="1:3" ht="33.75" customHeight="1">
      <c r="A25" s="14" t="s">
        <v>28</v>
      </c>
      <c r="B25" s="11" t="s">
        <v>29</v>
      </c>
      <c r="C25" s="15"/>
    </row>
    <row r="26" spans="1:3" ht="14.25" customHeight="1">
      <c r="A26" s="14"/>
      <c r="B26" s="11" t="s">
        <v>30</v>
      </c>
      <c r="C26" s="22">
        <v>237.61399999999998</v>
      </c>
    </row>
    <row r="27" spans="1:3" ht="15.6">
      <c r="A27" s="14" t="s">
        <v>31</v>
      </c>
      <c r="B27" s="11" t="s">
        <v>32</v>
      </c>
      <c r="C27" s="22">
        <v>64.930000000000007</v>
      </c>
    </row>
    <row r="28" spans="1:3" ht="15.6">
      <c r="A28" s="14"/>
      <c r="B28" s="13" t="s">
        <v>26</v>
      </c>
      <c r="C28" s="23">
        <f>SUM(C26:C27)</f>
        <v>302.54399999999998</v>
      </c>
    </row>
    <row r="29" spans="1:3" ht="16.2">
      <c r="A29" s="14"/>
      <c r="B29" s="19" t="s">
        <v>33</v>
      </c>
      <c r="C29" s="15"/>
    </row>
    <row r="30" spans="1:3" ht="46.8">
      <c r="A30" s="14" t="s">
        <v>34</v>
      </c>
      <c r="B30" s="11" t="s">
        <v>35</v>
      </c>
      <c r="C30" s="22">
        <v>15603.552000000001</v>
      </c>
    </row>
    <row r="31" spans="1:3" ht="15.6">
      <c r="A31" s="14"/>
      <c r="B31" s="13" t="s">
        <v>36</v>
      </c>
      <c r="C31" s="23">
        <f>SUM(C30:C30)</f>
        <v>15603.552000000001</v>
      </c>
    </row>
    <row r="32" spans="1:3" ht="29.25" customHeight="1">
      <c r="A32" s="20" t="s">
        <v>37</v>
      </c>
      <c r="B32" s="13" t="s">
        <v>38</v>
      </c>
      <c r="C32" s="22">
        <v>14532.72</v>
      </c>
    </row>
    <row r="33" spans="1:3" ht="15.6">
      <c r="A33" s="20" t="s">
        <v>39</v>
      </c>
      <c r="B33" s="13" t="s">
        <v>40</v>
      </c>
      <c r="C33" s="22">
        <v>4130.3520000000008</v>
      </c>
    </row>
    <row r="34" spans="1:3" ht="15.6">
      <c r="A34" s="20"/>
      <c r="B34" s="13" t="s">
        <v>41</v>
      </c>
      <c r="C34" s="23">
        <f>SUM(C32:C33)</f>
        <v>18663.072</v>
      </c>
    </row>
    <row r="35" spans="1:3" ht="15.6">
      <c r="A35" s="20" t="s">
        <v>42</v>
      </c>
      <c r="B35" s="13" t="s">
        <v>43</v>
      </c>
      <c r="C35" s="15">
        <v>0</v>
      </c>
    </row>
    <row r="36" spans="1:3" ht="15.6">
      <c r="A36" s="20" t="s">
        <v>44</v>
      </c>
      <c r="B36" s="13" t="s">
        <v>45</v>
      </c>
      <c r="C36" s="15">
        <v>0</v>
      </c>
    </row>
    <row r="37" spans="1:3" ht="18" customHeight="1">
      <c r="A37" s="20"/>
      <c r="B37" s="18" t="s">
        <v>46</v>
      </c>
      <c r="C37" s="15"/>
    </row>
    <row r="38" spans="1:3" ht="15.6">
      <c r="A38" s="14" t="s">
        <v>47</v>
      </c>
      <c r="B38" s="12" t="s">
        <v>48</v>
      </c>
      <c r="C38" s="22">
        <v>1499.4</v>
      </c>
    </row>
    <row r="39" spans="1:3" ht="15.6">
      <c r="A39" s="14" t="s">
        <v>49</v>
      </c>
      <c r="B39" s="12" t="s">
        <v>50</v>
      </c>
      <c r="C39" s="22">
        <v>565</v>
      </c>
    </row>
    <row r="40" spans="1:3" ht="30.75" customHeight="1">
      <c r="A40" s="14" t="s">
        <v>51</v>
      </c>
      <c r="B40" s="12" t="s">
        <v>52</v>
      </c>
      <c r="C40" s="22">
        <v>1100.2</v>
      </c>
    </row>
    <row r="41" spans="1:3" ht="35.25" customHeight="1">
      <c r="A41" s="14" t="s">
        <v>53</v>
      </c>
      <c r="B41" s="12" t="s">
        <v>54</v>
      </c>
      <c r="C41" s="22">
        <v>550.1</v>
      </c>
    </row>
    <row r="42" spans="1:3" ht="46.8">
      <c r="A42" s="14" t="s">
        <v>55</v>
      </c>
      <c r="B42" s="12" t="s">
        <v>56</v>
      </c>
      <c r="C42" s="22">
        <v>550.1</v>
      </c>
    </row>
    <row r="43" spans="1:3" ht="15.6">
      <c r="A43" s="14"/>
      <c r="B43" s="13" t="s">
        <v>57</v>
      </c>
      <c r="C43" s="23">
        <f>SUM(C38:C42)</f>
        <v>4264.8</v>
      </c>
    </row>
    <row r="44" spans="1:3" ht="16.2">
      <c r="A44" s="14"/>
      <c r="B44" s="19" t="s">
        <v>58</v>
      </c>
      <c r="C44" s="15"/>
    </row>
    <row r="45" spans="1:3" s="1" customFormat="1" ht="22.5" customHeight="1">
      <c r="A45" s="21" t="s">
        <v>59</v>
      </c>
      <c r="B45" s="12" t="s">
        <v>60</v>
      </c>
      <c r="C45" s="24"/>
    </row>
    <row r="46" spans="1:3" s="1" customFormat="1" ht="15.6">
      <c r="A46" s="21"/>
      <c r="B46" s="12" t="s">
        <v>61</v>
      </c>
      <c r="C46" s="24">
        <v>0</v>
      </c>
    </row>
    <row r="47" spans="1:3" s="1" customFormat="1" ht="15" customHeight="1">
      <c r="A47" s="21" t="s">
        <v>62</v>
      </c>
      <c r="B47" s="12" t="s">
        <v>63</v>
      </c>
      <c r="C47" s="24"/>
    </row>
    <row r="48" spans="1:3" s="1" customFormat="1" ht="15" customHeight="1">
      <c r="A48" s="21"/>
      <c r="B48" s="12" t="s">
        <v>64</v>
      </c>
      <c r="C48" s="24">
        <v>0</v>
      </c>
    </row>
    <row r="49" spans="1:6" s="1" customFormat="1" ht="31.2">
      <c r="A49" s="21"/>
      <c r="B49" s="12" t="s">
        <v>65</v>
      </c>
      <c r="C49" s="24">
        <v>528.9</v>
      </c>
    </row>
    <row r="50" spans="1:6" s="1" customFormat="1" ht="31.2">
      <c r="A50" s="21"/>
      <c r="B50" s="12" t="s">
        <v>66</v>
      </c>
      <c r="C50" s="24">
        <v>1074.57</v>
      </c>
    </row>
    <row r="51" spans="1:6" s="1" customFormat="1" ht="15.6">
      <c r="A51" s="21"/>
      <c r="B51" s="12" t="s">
        <v>67</v>
      </c>
      <c r="C51" s="24">
        <v>1441.568</v>
      </c>
    </row>
    <row r="52" spans="1:6" s="1" customFormat="1" ht="15.6">
      <c r="A52" s="21"/>
      <c r="B52" s="12" t="s">
        <v>68</v>
      </c>
      <c r="C52" s="24">
        <v>855.72</v>
      </c>
    </row>
    <row r="53" spans="1:6" s="1" customFormat="1" ht="15.6">
      <c r="A53" s="21"/>
      <c r="B53" s="12" t="s">
        <v>69</v>
      </c>
      <c r="C53" s="24">
        <v>70.009500000000003</v>
      </c>
    </row>
    <row r="54" spans="1:6" s="1" customFormat="1" ht="15.6">
      <c r="A54" s="21"/>
      <c r="B54" s="12" t="s">
        <v>70</v>
      </c>
      <c r="C54" s="24">
        <v>31.524800000000003</v>
      </c>
    </row>
    <row r="55" spans="1:6" s="1" customFormat="1" ht="15.6">
      <c r="A55" s="21"/>
      <c r="B55" s="12" t="s">
        <v>71</v>
      </c>
      <c r="C55" s="24">
        <v>801.92700000000002</v>
      </c>
    </row>
    <row r="56" spans="1:6" s="1" customFormat="1" ht="15.6">
      <c r="A56" s="21"/>
      <c r="B56" s="12" t="s">
        <v>72</v>
      </c>
      <c r="C56" s="24">
        <v>0</v>
      </c>
    </row>
    <row r="57" spans="1:6" s="1" customFormat="1" ht="31.2">
      <c r="A57" s="21"/>
      <c r="B57" s="12" t="s">
        <v>73</v>
      </c>
      <c r="C57" s="24">
        <v>417.26</v>
      </c>
    </row>
    <row r="58" spans="1:6" s="1" customFormat="1" ht="15.6">
      <c r="A58" s="21"/>
      <c r="B58" s="12" t="s">
        <v>70</v>
      </c>
      <c r="C58" s="24">
        <v>31.524800000000003</v>
      </c>
    </row>
    <row r="59" spans="1:6" ht="16.5" customHeight="1">
      <c r="A59" s="20"/>
      <c r="B59" s="13" t="s">
        <v>74</v>
      </c>
      <c r="C59" s="23">
        <f>SUM(C45:C58)</f>
        <v>5253.0041000000001</v>
      </c>
    </row>
    <row r="60" spans="1:6" ht="17.25" customHeight="1">
      <c r="A60" s="20"/>
      <c r="B60" s="13" t="s">
        <v>75</v>
      </c>
      <c r="C60" s="23">
        <v>7189.8719999999994</v>
      </c>
    </row>
    <row r="61" spans="1:6" ht="15.6">
      <c r="A61" s="14" t="s">
        <v>76</v>
      </c>
      <c r="B61" s="13" t="s">
        <v>77</v>
      </c>
      <c r="C61" s="23">
        <v>41150.544000000002</v>
      </c>
    </row>
    <row r="62" spans="1:6" ht="15.6">
      <c r="A62" s="14"/>
      <c r="B62" s="13" t="s">
        <v>78</v>
      </c>
      <c r="C62" s="23">
        <f>C12+C17+C23+C28+C31+C34+C43+C59+C60+C61</f>
        <v>211303.46409999998</v>
      </c>
    </row>
    <row r="63" spans="1:6" s="29" customFormat="1" ht="13.8">
      <c r="A63" s="25"/>
      <c r="B63" s="26" t="s">
        <v>84</v>
      </c>
      <c r="C63" s="27">
        <v>356164.2</v>
      </c>
      <c r="D63" s="28"/>
      <c r="E63" s="28"/>
      <c r="F63" s="28"/>
    </row>
    <row r="64" spans="1:6" s="29" customFormat="1" ht="13.8">
      <c r="A64" s="25"/>
      <c r="B64" s="26" t="s">
        <v>85</v>
      </c>
      <c r="C64" s="27">
        <v>202128.73</v>
      </c>
      <c r="D64" s="30"/>
      <c r="E64" s="30"/>
      <c r="F64" s="30"/>
    </row>
    <row r="65" spans="1:6" s="29" customFormat="1" ht="13.8">
      <c r="A65" s="25"/>
      <c r="B65" s="26" t="s">
        <v>86</v>
      </c>
      <c r="C65" s="31"/>
      <c r="D65" s="30"/>
      <c r="E65" s="30"/>
      <c r="F65" s="30"/>
    </row>
    <row r="66" spans="1:6" s="29" customFormat="1" ht="13.8">
      <c r="A66" s="25"/>
      <c r="B66" s="26" t="s">
        <v>87</v>
      </c>
      <c r="C66" s="31"/>
      <c r="D66" s="30"/>
      <c r="E66" s="32"/>
      <c r="F66" s="30"/>
    </row>
    <row r="67" spans="1:6" s="29" customFormat="1" ht="13.8">
      <c r="A67" s="25"/>
      <c r="B67" s="26" t="s">
        <v>88</v>
      </c>
      <c r="C67" s="31">
        <f>C64+C66-C62</f>
        <v>-9174.7340999999724</v>
      </c>
      <c r="D67" s="30"/>
      <c r="E67" s="30"/>
      <c r="F67" s="30"/>
    </row>
    <row r="68" spans="1:6" s="33" customFormat="1" ht="13.8">
      <c r="A68" s="25"/>
      <c r="B68" s="26" t="s">
        <v>89</v>
      </c>
      <c r="C68" s="31">
        <f>C5+C67</f>
        <v>-9174.7340999999724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2022-02-04T04:03:16Z</dcterms:created>
  <dcterms:modified xsi:type="dcterms:W3CDTF">2022-03-14T06:12:24Z</dcterms:modified>
</cp:coreProperties>
</file>