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496" windowHeight="1101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66" i="1"/>
  <c r="C89"/>
  <c r="C92"/>
  <c r="C95"/>
  <c r="C96"/>
  <c r="C56"/>
  <c r="C53"/>
  <c r="C48"/>
  <c r="C38"/>
  <c r="C26"/>
  <c r="C19"/>
</calcChain>
</file>

<file path=xl/sharedStrings.xml><?xml version="1.0" encoding="utf-8"?>
<sst xmlns="http://schemas.openxmlformats.org/spreadsheetml/2006/main" count="135" uniqueCount="129">
  <si>
    <t>Перечень,периодичность работ, размер финансирования и размер платы</t>
  </si>
  <si>
    <t>ул.Мира, 55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</si>
  <si>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</si>
  <si>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</si>
  <si>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</si>
  <si>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</si>
  <si>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3-х эт.</t>
  </si>
  <si>
    <t>Мытье лестничных площадок и маршей выше 3-го этажа</t>
  </si>
  <si>
    <t>1.3.</t>
  </si>
  <si>
    <t>Влажная протирка стен, дверей, плафонов, оконных  решеток, отопит.приборов, чердачных лестниц, шкафов для эл. счетчиков, почтовых ящиков, радиаторов</t>
  </si>
  <si>
    <t>1.4.</t>
  </si>
  <si>
    <t>Мытье окон, подоконников и оконных откосов</t>
  </si>
  <si>
    <t xml:space="preserve">            ИТОГО по п. 1 :</t>
  </si>
  <si>
    <t>2. Содержание мусоропроводов</t>
  </si>
  <si>
    <t>2.1.</t>
  </si>
  <si>
    <t>Очистка и и дезинфекция клапанов</t>
  </si>
  <si>
    <t>2.2.</t>
  </si>
  <si>
    <t>Влажное подметание пола камер</t>
  </si>
  <si>
    <t>2.3.</t>
  </si>
  <si>
    <t>Удаление мусора из камер</t>
  </si>
  <si>
    <t>2.4.</t>
  </si>
  <si>
    <t>дезинфекция мусоросборников</t>
  </si>
  <si>
    <t>2.5.</t>
  </si>
  <si>
    <t>дезинфекция мусороприемных камер</t>
  </si>
  <si>
    <t xml:space="preserve">            ИТОГО по п. 2 :</t>
  </si>
  <si>
    <t xml:space="preserve">   3. Уборка придомовой территории, входящей в состав общего имущества</t>
  </si>
  <si>
    <t>Подметание придомовой территории в летний период</t>
  </si>
  <si>
    <t>Уборка мусора с газона в летний период (листья и сучья)</t>
  </si>
  <si>
    <t xml:space="preserve"> 2.3</t>
  </si>
  <si>
    <t>Уборка  газона (случайный мусор))</t>
  </si>
  <si>
    <t xml:space="preserve"> 2.4</t>
  </si>
  <si>
    <t>Очистка урн</t>
  </si>
  <si>
    <t xml:space="preserve"> 2.5</t>
  </si>
  <si>
    <t>Подметание снега выше 2-х см</t>
  </si>
  <si>
    <t xml:space="preserve"> 2.6 </t>
  </si>
  <si>
    <t>Подметание снега до 2-х см</t>
  </si>
  <si>
    <t xml:space="preserve"> 2.7</t>
  </si>
  <si>
    <t xml:space="preserve">Сдвижка и подметание территории в зимний период (механизированная уборка) </t>
  </si>
  <si>
    <t>2.8.</t>
  </si>
  <si>
    <t xml:space="preserve">Посыпка пешеходных дорожек, крылец, входов, конт площадок, спусков в подвал противогололедными материалами </t>
  </si>
  <si>
    <t>2.9.</t>
  </si>
  <si>
    <t>Очистка пешеходных дорожек, отмостки, крылец, площадок у подъезда, конт площадок  и проездов вдоль бордюров шириной 0,5 м от наледи и льда</t>
  </si>
  <si>
    <t>2.10.</t>
  </si>
  <si>
    <t>Кошение газонов</t>
  </si>
  <si>
    <t xml:space="preserve">            ИТОГО по п. 3 :</t>
  </si>
  <si>
    <t xml:space="preserve">   3. Подготовка многоквартирного дома к сезонной эксплуатации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</si>
  <si>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</si>
  <si>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</si>
  <si>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осмотр системы ЦО в подвале</t>
  </si>
  <si>
    <t xml:space="preserve"> - промывка трубопроводов системы ЦО</t>
  </si>
  <si>
    <t xml:space="preserve"> - испытание трубопроводов на прогрев</t>
  </si>
  <si>
    <t xml:space="preserve"> - консервация и расконсервация</t>
  </si>
  <si>
    <t xml:space="preserve"> - регулировка и наладка системы</t>
  </si>
  <si>
    <t xml:space="preserve"> - ликвидация воздушных пробок</t>
  </si>
  <si>
    <t xml:space="preserve"> 3.6</t>
  </si>
  <si>
    <t>Замена ламп освещения подъездов, подвалов</t>
  </si>
  <si>
    <t xml:space="preserve">   4. Проведение технических осмотров и мелкий ремонт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</si>
  <si>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</si>
  <si>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</t>
  </si>
  <si>
    <t>4.4.</t>
  </si>
  <si>
    <t>Ершение канализационного выпуска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</si>
  <si>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</si>
  <si>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</si>
  <si>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</si>
  <si>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</si>
  <si>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Диспетчерское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</si>
  <si>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</si>
  <si>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</si>
  <si>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</si>
  <si>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</si>
  <si>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</si>
  <si>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</si>
  <si>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</si>
  <si>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</si>
  <si>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</si>
  <si>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</si>
  <si>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 xml:space="preserve"> 8.4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</si>
  <si>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</si>
  <si>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 xml:space="preserve"> 8.5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</si>
  <si>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</si>
  <si>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 xml:space="preserve"> 8.6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</si>
  <si>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</si>
  <si>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 xml:space="preserve">            ИТОГО по п. 8 :</t>
  </si>
  <si>
    <t xml:space="preserve">  9. Текущий ремонт   Непредвиденные работы</t>
  </si>
  <si>
    <t>9.1.</t>
  </si>
  <si>
    <t>Текущий ремонт электрооборудования (непр. работы)</t>
  </si>
  <si>
    <t>замена светильника энергосберегающего на лестничном марше с фотоакустическим датчиком 60 Вт</t>
  </si>
  <si>
    <t>9.2.</t>
  </si>
  <si>
    <t>Текущий ремонт систем ВиК (непр.работы)</t>
  </si>
  <si>
    <t>замена сбросного вентиля Ду 15 мм на стояке ГВС</t>
  </si>
  <si>
    <t>герметизация примыканий силиконовым герметиком</t>
  </si>
  <si>
    <t>отогрев стояков ГВ на чердаке (стояки квартир № 4-6)</t>
  </si>
  <si>
    <t>проверка конуса элеватора и установка дроссельных шайб с заменой вентиля на ГВС в ИТП:</t>
  </si>
  <si>
    <t>а</t>
  </si>
  <si>
    <t>смена сантехнических паронитовых прокладок Ду 50мм</t>
  </si>
  <si>
    <t>б</t>
  </si>
  <si>
    <t>смена сантехнических паронитовых прокладок Ду 32мм</t>
  </si>
  <si>
    <t>в</t>
  </si>
  <si>
    <t>перемонтаж болтовых соединений болт М16/гайкаМ16</t>
  </si>
  <si>
    <t>г</t>
  </si>
  <si>
    <t>смена вентиля чугунного Ду 20 мм</t>
  </si>
  <si>
    <t>д</t>
  </si>
  <si>
    <t>замена заглушки на канализационном коллекторе Ду 100 мм</t>
  </si>
  <si>
    <t>устранение  засора канализационного выпуска Ду 110мм</t>
  </si>
  <si>
    <t>устранение засора канализационного стояка Ду 50 мм(кв.№2)</t>
  </si>
  <si>
    <t>устранение засора канализационного стояка Ду 50 мм(кв.№8)</t>
  </si>
  <si>
    <t xml:space="preserve"> 9.3</t>
  </si>
  <si>
    <t>Текущий ремонт  конструкт.элементов (непр.работы)</t>
  </si>
  <si>
    <t>очистка кровли от снега высотниками</t>
  </si>
  <si>
    <t>кошение газонов</t>
  </si>
  <si>
    <t xml:space="preserve">            ИТОГО по п. 9 :</t>
  </si>
  <si>
    <t>Обслуживание запирающих устройства и антенн</t>
  </si>
  <si>
    <t xml:space="preserve"> 10.</t>
  </si>
  <si>
    <t>Управление многоквартирным домом</t>
  </si>
  <si>
    <t xml:space="preserve"> 11.</t>
  </si>
  <si>
    <t xml:space="preserve">   Сумма затрат по дому в год  :</t>
  </si>
  <si>
    <t>по управлению и обслуживанию</t>
  </si>
  <si>
    <t>1.Содержание помещений общего пользования</t>
  </si>
  <si>
    <t>МКД по ул.Мира 55</t>
  </si>
  <si>
    <t xml:space="preserve">Отчет за 2021 г. </t>
  </si>
  <si>
    <t>Результат на 01.01.2021 г. ("+" экономия, "-" перерасход)</t>
  </si>
  <si>
    <r>
      <t xml:space="preserve">                 за жилое помещение  на  </t>
    </r>
    <r>
      <rPr>
        <b/>
        <sz val="12"/>
        <rFont val="Times New Roman"/>
        <family val="1"/>
        <charset val="204"/>
      </rPr>
      <t>2020</t>
    </r>
    <r>
      <rPr>
        <sz val="12"/>
        <rFont val="Times New Roman"/>
        <family val="1"/>
        <charset val="204"/>
      </rPr>
      <t xml:space="preserve"> МКД   по адресу:</t>
    </r>
  </si>
  <si>
    <t>Проведение технических осмотров, ремонтов и устранение незначительных неисправностей в системах отопления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</si>
  <si>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</si>
  <si>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</si>
  <si>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</si>
  <si>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2021 год "+" - экономия "-" - перерасход</t>
  </si>
  <si>
    <t xml:space="preserve"> 8.7</t>
  </si>
  <si>
    <t>Документы о присрединении к электрическим сетям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</si>
</sst>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1" applyFont="1" applyFill="1" applyAlignment="1">
      <alignment wrapText="1"/>
    </xf>
    <xf numFmtId="0" fontId="4" fillId="0" borderId="0" xfId="0" applyFont="1" applyFill="1" applyBorder="1" applyAlignment="1">
      <alignment vertical="center"/>
    </xf>
    <xf numFmtId="0" fontId="3" fillId="0" borderId="0" xfId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6" fillId="0" borderId="0" xfId="0" applyFont="1"/>
    <xf numFmtId="0" fontId="4" fillId="0" borderId="0" xfId="0" applyFont="1"/>
    <xf numFmtId="0" fontId="7" fillId="0" borderId="0" xfId="0" applyFont="1"/>
    <xf numFmtId="0" fontId="4" fillId="0" borderId="2" xfId="0" applyFont="1" applyBorder="1"/>
    <xf numFmtId="0" fontId="4" fillId="0" borderId="3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top" wrapText="1"/>
    </xf>
    <xf numFmtId="2" fontId="6" fillId="0" borderId="1" xfId="0" applyNumberFormat="1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2" fontId="6" fillId="0" borderId="0" xfId="0" applyNumberFormat="1" applyFont="1" applyAlignment="1">
      <alignment vertical="center" wrapText="1"/>
    </xf>
    <xf numFmtId="2" fontId="4" fillId="0" borderId="1" xfId="0" applyNumberFormat="1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 wrapText="1"/>
    </xf>
    <xf numFmtId="0" fontId="9" fillId="0" borderId="1" xfId="1" applyFont="1" applyBorder="1" applyAlignment="1">
      <alignment horizontal="center" wrapText="1"/>
    </xf>
    <xf numFmtId="0" fontId="9" fillId="0" borderId="1" xfId="1" applyFont="1" applyBorder="1" applyAlignment="1">
      <alignment wrapText="1"/>
    </xf>
    <xf numFmtId="2" fontId="9" fillId="0" borderId="1" xfId="2" applyNumberFormat="1" applyFont="1" applyFill="1" applyBorder="1" applyAlignment="1">
      <alignment wrapText="1"/>
    </xf>
    <xf numFmtId="2" fontId="10" fillId="0" borderId="0" xfId="1" applyNumberFormat="1" applyFont="1"/>
    <xf numFmtId="0" fontId="10" fillId="0" borderId="0" xfId="1" applyFont="1"/>
    <xf numFmtId="0" fontId="11" fillId="0" borderId="0" xfId="0" applyFont="1" applyFill="1" applyAlignment="1">
      <alignment vertical="center"/>
    </xf>
    <xf numFmtId="2" fontId="11" fillId="0" borderId="0" xfId="1" applyNumberFormat="1" applyFont="1"/>
    <xf numFmtId="0" fontId="11" fillId="0" borderId="0" xfId="0" applyFont="1" applyBorder="1" applyAlignment="1">
      <alignment vertical="center"/>
    </xf>
    <xf numFmtId="2" fontId="9" fillId="0" borderId="1" xfId="2" applyNumberFormat="1" applyFont="1" applyBorder="1" applyAlignment="1">
      <alignment wrapText="1"/>
    </xf>
    <xf numFmtId="0" fontId="11" fillId="0" borderId="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wrapText="1"/>
    </xf>
    <xf numFmtId="0" fontId="11" fillId="0" borderId="0" xfId="0" applyNumberFormat="1" applyFont="1" applyBorder="1" applyAlignment="1">
      <alignment horizontal="left" vertic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100"/>
  <sheetViews>
    <sheetView tabSelected="1" topLeftCell="A73" workbookViewId="0">
      <selection activeCell="C66" sqref="C66"/>
    </sheetView>
  </sheetViews>
  <sheetFormatPr defaultColWidth="9.109375" defaultRowHeight="15.6"/>
  <cols>
    <col min="1" max="1" width="9.33203125" style="9" customWidth="1"/>
    <col min="2" max="2" width="76.5546875" style="9" customWidth="1"/>
    <col min="3" max="3" width="19.5546875" style="9" customWidth="1"/>
    <col min="4" max="199" width="9.109375" style="9" customWidth="1"/>
    <col min="200" max="200" width="4.109375" style="9" customWidth="1"/>
    <col min="201" max="201" width="52.6640625" style="9" customWidth="1"/>
    <col min="202" max="202" width="9" style="9" customWidth="1"/>
    <col min="203" max="203" width="7.44140625" style="9" customWidth="1"/>
    <col min="204" max="204" width="8.6640625" style="9" customWidth="1"/>
    <col min="205" max="205" width="6.6640625" style="9" customWidth="1"/>
    <col min="206" max="206" width="6.5546875" style="9" customWidth="1"/>
    <col min="207" max="207" width="7.33203125" style="9" customWidth="1"/>
    <col min="208" max="213" width="9.109375" style="9" customWidth="1"/>
    <col min="214" max="214" width="8.5546875" style="9" customWidth="1"/>
    <col min="215" max="16384" width="9.109375" style="9"/>
  </cols>
  <sheetData>
    <row r="1" spans="1:3" ht="15" hidden="1" customHeight="1"/>
    <row r="2" spans="1:3" ht="15" hidden="1" customHeight="1"/>
    <row r="3" spans="1:3" hidden="1">
      <c r="A3" s="10"/>
      <c r="B3" s="10" t="s">
        <v>0</v>
      </c>
    </row>
    <row r="4" spans="1:3" hidden="1">
      <c r="A4" s="10"/>
      <c r="B4" s="10" t="s">
        <v>121</v>
      </c>
    </row>
    <row r="5" spans="1:3" ht="16.2" hidden="1">
      <c r="A5" s="10"/>
      <c r="B5" s="11" t="s">
        <v>1</v>
      </c>
    </row>
    <row r="6" spans="1:3" ht="15" hidden="1" customHeight="1">
      <c r="A6" s="12"/>
      <c r="B6" s="13"/>
    </row>
    <row r="7" spans="1:3" s="2" customFormat="1">
      <c r="A7" s="41" t="s">
        <v>119</v>
      </c>
      <c r="B7" s="41"/>
      <c r="C7" s="1"/>
    </row>
    <row r="8" spans="1:3" s="2" customFormat="1">
      <c r="A8" s="41" t="s">
        <v>116</v>
      </c>
      <c r="B8" s="41"/>
      <c r="C8" s="1"/>
    </row>
    <row r="9" spans="1:3" s="2" customFormat="1">
      <c r="A9" s="41" t="s">
        <v>118</v>
      </c>
      <c r="B9" s="41"/>
      <c r="C9" s="1"/>
    </row>
    <row r="10" spans="1:3" s="2" customFormat="1">
      <c r="A10" s="3"/>
      <c r="B10" s="3"/>
      <c r="C10" s="1"/>
    </row>
    <row r="11" spans="1:3" s="7" customFormat="1" ht="16.2">
      <c r="A11" s="4"/>
      <c r="B11" s="5" t="s">
        <v>120</v>
      </c>
      <c r="C11" s="6"/>
    </row>
    <row r="12" spans="1:3" s="7" customFormat="1" ht="16.2">
      <c r="A12" s="4"/>
      <c r="B12" s="8" t="s">
        <v>117</v>
      </c>
      <c r="C12" s="8"/>
    </row>
    <row r="13" spans="1:3" s="17" customFormat="1" ht="23.25" customHeight="1">
      <c r="A13" s="14" t="s">
        <v>2</v>
      </c>
      <c r="B13" s="15" t="s">
        <v>3</v>
      </c>
      <c r="C13" s="26">
        <v>15773.423999999999</v>
      </c>
    </row>
    <row r="14" spans="1:3" s="17" customFormat="1" ht="23.25" customHeight="1">
      <c r="A14" s="14"/>
      <c r="B14" s="15" t="s">
        <v>4</v>
      </c>
      <c r="C14" s="26">
        <v>5315.3099999999995</v>
      </c>
    </row>
    <row r="15" spans="1:3" s="17" customFormat="1" ht="20.25" customHeight="1">
      <c r="A15" s="18" t="s">
        <v>5</v>
      </c>
      <c r="B15" s="18" t="s">
        <v>6</v>
      </c>
      <c r="C15" s="26">
        <v>12230.041999999999</v>
      </c>
    </row>
    <row r="16" spans="1:3" s="17" customFormat="1" ht="25.5" customHeight="1">
      <c r="A16" s="18"/>
      <c r="B16" s="18" t="s">
        <v>7</v>
      </c>
      <c r="C16" s="26">
        <v>8892.5979999999981</v>
      </c>
    </row>
    <row r="17" spans="1:3" s="17" customFormat="1" ht="46.8">
      <c r="A17" s="18" t="s">
        <v>8</v>
      </c>
      <c r="B17" s="18" t="s">
        <v>9</v>
      </c>
      <c r="C17" s="26">
        <v>2968.5340000000001</v>
      </c>
    </row>
    <row r="18" spans="1:3" s="17" customFormat="1">
      <c r="A18" s="18" t="s">
        <v>10</v>
      </c>
      <c r="B18" s="18" t="s">
        <v>11</v>
      </c>
      <c r="C18" s="26">
        <v>269.72400000000005</v>
      </c>
    </row>
    <row r="19" spans="1:3" s="17" customFormat="1" ht="18.75" customHeight="1">
      <c r="A19" s="14"/>
      <c r="B19" s="19" t="s">
        <v>12</v>
      </c>
      <c r="C19" s="27">
        <f>SUM(C13:C18)</f>
        <v>45449.631999999998</v>
      </c>
    </row>
    <row r="20" spans="1:3" s="17" customFormat="1" ht="16.2">
      <c r="A20" s="14"/>
      <c r="B20" s="20" t="s">
        <v>13</v>
      </c>
      <c r="C20" s="26"/>
    </row>
    <row r="21" spans="1:3" s="17" customFormat="1" ht="14.25" customHeight="1">
      <c r="A21" s="14" t="s">
        <v>14</v>
      </c>
      <c r="B21" s="18" t="s">
        <v>15</v>
      </c>
      <c r="C21" s="26">
        <v>684.96</v>
      </c>
    </row>
    <row r="22" spans="1:3" s="17" customFormat="1">
      <c r="A22" s="14" t="s">
        <v>16</v>
      </c>
      <c r="B22" s="18" t="s">
        <v>17</v>
      </c>
      <c r="C22" s="26">
        <v>1259.412</v>
      </c>
    </row>
    <row r="23" spans="1:3" s="17" customFormat="1" ht="16.5" customHeight="1">
      <c r="A23" s="14" t="s">
        <v>18</v>
      </c>
      <c r="B23" s="18" t="s">
        <v>19</v>
      </c>
      <c r="C23" s="26">
        <v>3943.8570599999994</v>
      </c>
    </row>
    <row r="24" spans="1:3" s="17" customFormat="1" ht="18.75" customHeight="1">
      <c r="A24" s="14" t="s">
        <v>20</v>
      </c>
      <c r="B24" s="18" t="s">
        <v>21</v>
      </c>
      <c r="C24" s="26">
        <v>123.96000000000001</v>
      </c>
    </row>
    <row r="25" spans="1:3" s="17" customFormat="1" ht="19.5" customHeight="1">
      <c r="A25" s="14" t="s">
        <v>22</v>
      </c>
      <c r="B25" s="18" t="s">
        <v>23</v>
      </c>
      <c r="C25" s="26">
        <v>3177.6320000000001</v>
      </c>
    </row>
    <row r="26" spans="1:3" s="17" customFormat="1" ht="20.25" customHeight="1">
      <c r="A26" s="14"/>
      <c r="B26" s="19" t="s">
        <v>24</v>
      </c>
      <c r="C26" s="27">
        <f>SUM(C21:C25)</f>
        <v>9189.8210600000002</v>
      </c>
    </row>
    <row r="27" spans="1:3" s="17" customFormat="1" ht="32.4">
      <c r="A27" s="14"/>
      <c r="B27" s="21" t="s">
        <v>25</v>
      </c>
      <c r="C27" s="16"/>
    </row>
    <row r="28" spans="1:3" s="17" customFormat="1">
      <c r="A28" s="14" t="s">
        <v>14</v>
      </c>
      <c r="B28" s="15" t="s">
        <v>26</v>
      </c>
      <c r="C28" s="26">
        <v>5333.4270000000006</v>
      </c>
    </row>
    <row r="29" spans="1:3" s="17" customFormat="1">
      <c r="A29" s="22" t="s">
        <v>16</v>
      </c>
      <c r="B29" s="15" t="s">
        <v>27</v>
      </c>
      <c r="C29" s="26">
        <v>502.15199999999993</v>
      </c>
    </row>
    <row r="30" spans="1:3" s="17" customFormat="1">
      <c r="A30" s="22" t="s">
        <v>28</v>
      </c>
      <c r="B30" s="15" t="s">
        <v>29</v>
      </c>
      <c r="C30" s="26">
        <v>3170.1600000000003</v>
      </c>
    </row>
    <row r="31" spans="1:3" s="17" customFormat="1">
      <c r="A31" s="22" t="s">
        <v>30</v>
      </c>
      <c r="B31" s="15" t="s">
        <v>31</v>
      </c>
      <c r="C31" s="26">
        <v>1049.97</v>
      </c>
    </row>
    <row r="32" spans="1:3" s="17" customFormat="1">
      <c r="A32" s="22" t="s">
        <v>32</v>
      </c>
      <c r="B32" s="15" t="s">
        <v>33</v>
      </c>
      <c r="C32" s="26">
        <v>12276.480000000001</v>
      </c>
    </row>
    <row r="33" spans="1:3" s="17" customFormat="1" ht="17.25" customHeight="1">
      <c r="A33" s="22" t="s">
        <v>34</v>
      </c>
      <c r="B33" s="15" t="s">
        <v>35</v>
      </c>
      <c r="C33" s="26">
        <v>5406.5439999999999</v>
      </c>
    </row>
    <row r="34" spans="1:3" s="17" customFormat="1" ht="31.2">
      <c r="A34" s="14" t="s">
        <v>36</v>
      </c>
      <c r="B34" s="15" t="s">
        <v>37</v>
      </c>
      <c r="C34" s="26">
        <v>1192.5899999999999</v>
      </c>
    </row>
    <row r="35" spans="1:3" s="17" customFormat="1" ht="28.5" customHeight="1">
      <c r="A35" s="14" t="s">
        <v>38</v>
      </c>
      <c r="B35" s="15" t="s">
        <v>39</v>
      </c>
      <c r="C35" s="26">
        <v>233.01600000000002</v>
      </c>
    </row>
    <row r="36" spans="1:3" s="17" customFormat="1" ht="31.2">
      <c r="A36" s="14" t="s">
        <v>40</v>
      </c>
      <c r="B36" s="15" t="s">
        <v>41</v>
      </c>
      <c r="C36" s="26">
        <v>3010.7660000000001</v>
      </c>
    </row>
    <row r="37" spans="1:3" s="17" customFormat="1">
      <c r="A37" s="14" t="s">
        <v>42</v>
      </c>
      <c r="B37" s="15" t="s">
        <v>43</v>
      </c>
      <c r="C37" s="26">
        <v>232.28799999999998</v>
      </c>
    </row>
    <row r="38" spans="1:3" s="17" customFormat="1">
      <c r="A38" s="14"/>
      <c r="B38" s="19" t="s">
        <v>44</v>
      </c>
      <c r="C38" s="27">
        <f>SUM(C28:C37)</f>
        <v>32407.393</v>
      </c>
    </row>
    <row r="39" spans="1:3" s="17" customFormat="1" ht="18.75" customHeight="1">
      <c r="A39" s="14"/>
      <c r="B39" s="21" t="s">
        <v>45</v>
      </c>
      <c r="C39" s="16"/>
    </row>
    <row r="40" spans="1:3" s="17" customFormat="1" ht="35.25" customHeight="1">
      <c r="A40" s="14" t="s">
        <v>46</v>
      </c>
      <c r="B40" s="15" t="s">
        <v>47</v>
      </c>
      <c r="C40" s="16"/>
    </row>
    <row r="41" spans="1:3" s="17" customFormat="1" ht="14.25" customHeight="1">
      <c r="A41" s="14"/>
      <c r="B41" s="15" t="s">
        <v>48</v>
      </c>
      <c r="C41" s="26">
        <v>340.48799999999994</v>
      </c>
    </row>
    <row r="42" spans="1:3" s="17" customFormat="1" ht="14.25" customHeight="1">
      <c r="A42" s="14"/>
      <c r="B42" s="15" t="s">
        <v>49</v>
      </c>
      <c r="C42" s="26">
        <v>21766.97</v>
      </c>
    </row>
    <row r="43" spans="1:3" s="17" customFormat="1" ht="14.25" customHeight="1">
      <c r="A43" s="14"/>
      <c r="B43" s="15" t="s">
        <v>50</v>
      </c>
      <c r="C43" s="26">
        <v>3164.3220000000001</v>
      </c>
    </row>
    <row r="44" spans="1:3" s="17" customFormat="1" ht="14.25" customHeight="1">
      <c r="A44" s="14"/>
      <c r="B44" s="15" t="s">
        <v>51</v>
      </c>
      <c r="C44" s="26">
        <v>1673.9520000000002</v>
      </c>
    </row>
    <row r="45" spans="1:3" s="17" customFormat="1" ht="14.25" customHeight="1">
      <c r="A45" s="14"/>
      <c r="B45" s="15" t="s">
        <v>52</v>
      </c>
      <c r="C45" s="26">
        <v>116.46599999999999</v>
      </c>
    </row>
    <row r="46" spans="1:3" s="17" customFormat="1" ht="14.25" customHeight="1">
      <c r="A46" s="14"/>
      <c r="B46" s="15" t="s">
        <v>53</v>
      </c>
      <c r="C46" s="26">
        <v>3028.8</v>
      </c>
    </row>
    <row r="47" spans="1:3" s="17" customFormat="1">
      <c r="A47" s="14" t="s">
        <v>54</v>
      </c>
      <c r="B47" s="15" t="s">
        <v>55</v>
      </c>
      <c r="C47" s="26">
        <v>519.44000000000005</v>
      </c>
    </row>
    <row r="48" spans="1:3" s="17" customFormat="1">
      <c r="A48" s="14"/>
      <c r="B48" s="19" t="s">
        <v>44</v>
      </c>
      <c r="C48" s="27">
        <f>SUM(C41:C47)</f>
        <v>30610.438000000002</v>
      </c>
    </row>
    <row r="49" spans="1:3" s="17" customFormat="1" ht="16.2">
      <c r="A49" s="14"/>
      <c r="B49" s="21" t="s">
        <v>56</v>
      </c>
      <c r="C49" s="16"/>
    </row>
    <row r="50" spans="1:3" s="17" customFormat="1" ht="37.5" customHeight="1">
      <c r="A50" s="14" t="s">
        <v>57</v>
      </c>
      <c r="B50" s="15" t="s">
        <v>58</v>
      </c>
      <c r="C50" s="26">
        <v>4079.1839999999997</v>
      </c>
    </row>
    <row r="51" spans="1:3" s="17" customFormat="1" ht="31.2">
      <c r="A51" s="14"/>
      <c r="B51" s="15" t="s">
        <v>122</v>
      </c>
      <c r="C51" s="28">
        <v>8158.3679999999995</v>
      </c>
    </row>
    <row r="52" spans="1:3" s="17" customFormat="1">
      <c r="A52" s="14" t="s">
        <v>59</v>
      </c>
      <c r="B52" s="15" t="s">
        <v>60</v>
      </c>
      <c r="C52" s="26">
        <v>1444</v>
      </c>
    </row>
    <row r="53" spans="1:3" s="17" customFormat="1">
      <c r="A53" s="14"/>
      <c r="B53" s="19" t="s">
        <v>61</v>
      </c>
      <c r="C53" s="27">
        <f>SUM(C50:C52)</f>
        <v>13681.552</v>
      </c>
    </row>
    <row r="54" spans="1:3" s="17" customFormat="1" ht="36" customHeight="1">
      <c r="A54" s="23" t="s">
        <v>62</v>
      </c>
      <c r="B54" s="19" t="s">
        <v>63</v>
      </c>
      <c r="C54" s="26">
        <v>10447.909999999996</v>
      </c>
    </row>
    <row r="55" spans="1:3" s="17" customFormat="1" ht="22.5" customHeight="1">
      <c r="A55" s="23" t="s">
        <v>64</v>
      </c>
      <c r="B55" s="19" t="s">
        <v>65</v>
      </c>
      <c r="C55" s="26">
        <v>2969.4059999999995</v>
      </c>
    </row>
    <row r="56" spans="1:3" s="17" customFormat="1">
      <c r="A56" s="23"/>
      <c r="B56" s="19" t="s">
        <v>66</v>
      </c>
      <c r="C56" s="27">
        <f>SUM(C54:C55)</f>
        <v>13417.315999999995</v>
      </c>
    </row>
    <row r="57" spans="1:3" s="17" customFormat="1">
      <c r="A57" s="23" t="s">
        <v>67</v>
      </c>
      <c r="B57" s="19" t="s">
        <v>68</v>
      </c>
      <c r="C57" s="27">
        <v>406.69399999999996</v>
      </c>
    </row>
    <row r="58" spans="1:3" s="17" customFormat="1">
      <c r="A58" s="23" t="s">
        <v>69</v>
      </c>
      <c r="B58" s="19" t="s">
        <v>70</v>
      </c>
      <c r="C58" s="27">
        <v>785.0139999999999</v>
      </c>
    </row>
    <row r="59" spans="1:3" s="17" customFormat="1" ht="20.25" customHeight="1">
      <c r="A59" s="23"/>
      <c r="B59" s="20" t="s">
        <v>71</v>
      </c>
      <c r="C59" s="16"/>
    </row>
    <row r="60" spans="1:3" s="17" customFormat="1">
      <c r="A60" s="14" t="s">
        <v>72</v>
      </c>
      <c r="B60" s="18" t="s">
        <v>73</v>
      </c>
      <c r="C60" s="26">
        <v>4123.3499999999995</v>
      </c>
    </row>
    <row r="61" spans="1:3" s="17" customFormat="1">
      <c r="A61" s="14" t="s">
        <v>74</v>
      </c>
      <c r="B61" s="18" t="s">
        <v>75</v>
      </c>
      <c r="C61" s="26">
        <v>3107.5</v>
      </c>
    </row>
    <row r="62" spans="1:3" s="17" customFormat="1" ht="44.25" customHeight="1">
      <c r="A62" s="14" t="s">
        <v>76</v>
      </c>
      <c r="B62" s="18" t="s">
        <v>77</v>
      </c>
      <c r="C62" s="26">
        <v>3025.5500000000006</v>
      </c>
    </row>
    <row r="63" spans="1:3" s="17" customFormat="1" ht="41.25" customHeight="1">
      <c r="A63" s="14" t="s">
        <v>78</v>
      </c>
      <c r="B63" s="18" t="s">
        <v>79</v>
      </c>
      <c r="C63" s="26">
        <v>3025.5500000000006</v>
      </c>
    </row>
    <row r="64" spans="1:3" s="17" customFormat="1" ht="39" customHeight="1">
      <c r="A64" s="14" t="s">
        <v>80</v>
      </c>
      <c r="B64" s="18" t="s">
        <v>81</v>
      </c>
      <c r="C64" s="26">
        <v>3025.5500000000006</v>
      </c>
    </row>
    <row r="65" spans="1:3" s="17" customFormat="1" ht="39" customHeight="1">
      <c r="A65" s="14" t="s">
        <v>127</v>
      </c>
      <c r="B65" s="18" t="s">
        <v>128</v>
      </c>
      <c r="C65" s="26">
        <v>1000</v>
      </c>
    </row>
    <row r="66" spans="1:3" s="17" customFormat="1">
      <c r="A66" s="14"/>
      <c r="B66" s="19" t="s">
        <v>82</v>
      </c>
      <c r="C66" s="27">
        <f>SUM(C60:C65)</f>
        <v>17307.5</v>
      </c>
    </row>
    <row r="67" spans="1:3" s="24" customFormat="1" ht="16.2">
      <c r="A67" s="14"/>
      <c r="B67" s="21" t="s">
        <v>83</v>
      </c>
      <c r="C67" s="29"/>
    </row>
    <row r="68" spans="1:3" s="24" customFormat="1">
      <c r="A68" s="14" t="s">
        <v>84</v>
      </c>
      <c r="B68" s="18" t="s">
        <v>85</v>
      </c>
      <c r="C68" s="29"/>
    </row>
    <row r="69" spans="1:3" s="24" customFormat="1" ht="31.2">
      <c r="A69" s="14"/>
      <c r="B69" s="15" t="s">
        <v>86</v>
      </c>
      <c r="C69" s="29">
        <v>1549.25</v>
      </c>
    </row>
    <row r="70" spans="1:3" s="24" customFormat="1">
      <c r="A70" s="14" t="s">
        <v>87</v>
      </c>
      <c r="B70" s="18" t="s">
        <v>88</v>
      </c>
      <c r="C70" s="29"/>
    </row>
    <row r="71" spans="1:3" s="24" customFormat="1">
      <c r="A71" s="14"/>
      <c r="B71" s="18" t="s">
        <v>89</v>
      </c>
      <c r="C71" s="29">
        <v>3672.04</v>
      </c>
    </row>
    <row r="72" spans="1:3" s="24" customFormat="1">
      <c r="A72" s="14"/>
      <c r="B72" s="18" t="s">
        <v>90</v>
      </c>
      <c r="C72" s="29">
        <v>80.903999999999996</v>
      </c>
    </row>
    <row r="73" spans="1:3" s="24" customFormat="1">
      <c r="A73" s="14"/>
      <c r="B73" s="18" t="s">
        <v>91</v>
      </c>
      <c r="C73" s="29">
        <v>1057.8</v>
      </c>
    </row>
    <row r="74" spans="1:3" s="24" customFormat="1" ht="31.2">
      <c r="A74" s="14"/>
      <c r="B74" s="19" t="s">
        <v>92</v>
      </c>
      <c r="C74" s="29"/>
    </row>
    <row r="75" spans="1:3" s="24" customFormat="1">
      <c r="A75" s="14" t="s">
        <v>93</v>
      </c>
      <c r="B75" s="18" t="s">
        <v>94</v>
      </c>
      <c r="C75" s="29">
        <v>260.44</v>
      </c>
    </row>
    <row r="76" spans="1:3" s="24" customFormat="1">
      <c r="A76" s="14" t="s">
        <v>95</v>
      </c>
      <c r="B76" s="18" t="s">
        <v>96</v>
      </c>
      <c r="C76" s="29">
        <v>130.22</v>
      </c>
    </row>
    <row r="77" spans="1:3" s="24" customFormat="1">
      <c r="A77" s="14" t="s">
        <v>97</v>
      </c>
      <c r="B77" s="18" t="s">
        <v>98</v>
      </c>
      <c r="C77" s="29">
        <v>739.68</v>
      </c>
    </row>
    <row r="78" spans="1:3" s="24" customFormat="1">
      <c r="A78" s="14" t="s">
        <v>99</v>
      </c>
      <c r="B78" s="18" t="s">
        <v>100</v>
      </c>
      <c r="C78" s="29">
        <v>918.01</v>
      </c>
    </row>
    <row r="79" spans="1:3" s="24" customFormat="1">
      <c r="A79" s="14" t="s">
        <v>101</v>
      </c>
      <c r="B79" s="18" t="s">
        <v>90</v>
      </c>
      <c r="C79" s="29">
        <v>20.225999999999999</v>
      </c>
    </row>
    <row r="80" spans="1:3" s="24" customFormat="1">
      <c r="A80" s="14"/>
      <c r="B80" s="18" t="s">
        <v>102</v>
      </c>
      <c r="C80" s="29">
        <v>177.34</v>
      </c>
    </row>
    <row r="81" spans="1:6" s="24" customFormat="1">
      <c r="A81" s="14"/>
      <c r="B81" s="15" t="s">
        <v>103</v>
      </c>
      <c r="C81" s="29">
        <v>0</v>
      </c>
    </row>
    <row r="82" spans="1:6" s="24" customFormat="1">
      <c r="A82" s="14"/>
      <c r="B82" s="18" t="s">
        <v>104</v>
      </c>
      <c r="C82" s="29">
        <v>0</v>
      </c>
    </row>
    <row r="83" spans="1:6" s="24" customFormat="1">
      <c r="A83" s="14"/>
      <c r="B83" s="15" t="s">
        <v>103</v>
      </c>
      <c r="C83" s="29">
        <v>0</v>
      </c>
    </row>
    <row r="84" spans="1:6" s="24" customFormat="1">
      <c r="A84" s="14"/>
      <c r="B84" s="18" t="s">
        <v>105</v>
      </c>
      <c r="C84" s="29">
        <v>0</v>
      </c>
    </row>
    <row r="85" spans="1:6" s="24" customFormat="1">
      <c r="A85" s="14"/>
      <c r="B85" s="18" t="s">
        <v>102</v>
      </c>
      <c r="C85" s="29">
        <v>0</v>
      </c>
    </row>
    <row r="86" spans="1:6" s="24" customFormat="1" ht="15" customHeight="1">
      <c r="A86" s="14" t="s">
        <v>106</v>
      </c>
      <c r="B86" s="18" t="s">
        <v>107</v>
      </c>
      <c r="C86" s="29"/>
    </row>
    <row r="87" spans="1:6" s="24" customFormat="1" ht="15" customHeight="1">
      <c r="A87" s="14"/>
      <c r="B87" s="18" t="s">
        <v>108</v>
      </c>
      <c r="C87" s="29">
        <v>12271.5</v>
      </c>
    </row>
    <row r="88" spans="1:6" s="24" customFormat="1" ht="15" customHeight="1">
      <c r="A88" s="14"/>
      <c r="B88" s="18" t="s">
        <v>109</v>
      </c>
      <c r="C88" s="29">
        <v>232.28799999999998</v>
      </c>
    </row>
    <row r="89" spans="1:6" s="24" customFormat="1" ht="13.5" customHeight="1">
      <c r="A89" s="23"/>
      <c r="B89" s="19" t="s">
        <v>110</v>
      </c>
      <c r="C89" s="27">
        <f>SUM(C69:C88)</f>
        <v>21109.698</v>
      </c>
    </row>
    <row r="90" spans="1:6" s="17" customFormat="1" ht="13.5" customHeight="1">
      <c r="A90" s="23"/>
      <c r="B90" s="19" t="s">
        <v>111</v>
      </c>
      <c r="C90" s="30">
        <v>5168.9659999999994</v>
      </c>
    </row>
    <row r="91" spans="1:6" s="17" customFormat="1">
      <c r="A91" s="14" t="s">
        <v>112</v>
      </c>
      <c r="B91" s="19" t="s">
        <v>113</v>
      </c>
      <c r="C91" s="30">
        <v>29584.081999999999</v>
      </c>
    </row>
    <row r="92" spans="1:6" s="17" customFormat="1">
      <c r="A92" s="14" t="s">
        <v>114</v>
      </c>
      <c r="B92" s="19" t="s">
        <v>115</v>
      </c>
      <c r="C92" s="30">
        <f>C19+C26+C38+C48+C53+C56+C57+C58+C66+C89+C90+C91</f>
        <v>219118.10605999996</v>
      </c>
    </row>
    <row r="93" spans="1:6" s="36" customFormat="1" ht="13.8">
      <c r="A93" s="31"/>
      <c r="B93" s="32" t="s">
        <v>123</v>
      </c>
      <c r="C93" s="33">
        <v>256138.96</v>
      </c>
      <c r="D93" s="34"/>
      <c r="E93" s="35"/>
      <c r="F93" s="35"/>
    </row>
    <row r="94" spans="1:6" s="38" customFormat="1" ht="13.8">
      <c r="A94" s="31"/>
      <c r="B94" s="32" t="s">
        <v>124</v>
      </c>
      <c r="C94" s="33">
        <v>222390.08</v>
      </c>
      <c r="D94" s="37"/>
      <c r="E94" s="37"/>
      <c r="F94" s="37"/>
    </row>
    <row r="95" spans="1:6" s="38" customFormat="1" ht="13.8">
      <c r="A95" s="31"/>
      <c r="B95" s="32" t="s">
        <v>126</v>
      </c>
      <c r="C95" s="39">
        <f>C94-C92</f>
        <v>3271.9739400000253</v>
      </c>
      <c r="D95" s="35"/>
      <c r="E95" s="35"/>
      <c r="F95" s="35"/>
    </row>
    <row r="96" spans="1:6" s="38" customFormat="1" ht="13.8">
      <c r="A96" s="31"/>
      <c r="B96" s="32" t="s">
        <v>125</v>
      </c>
      <c r="C96" s="39">
        <f>C11+C95</f>
        <v>3271.9739400000253</v>
      </c>
      <c r="D96" s="35"/>
      <c r="E96" s="35"/>
      <c r="F96" s="35"/>
    </row>
    <row r="97" spans="1:3" s="38" customFormat="1" ht="13.8">
      <c r="A97" s="42"/>
      <c r="B97" s="42"/>
      <c r="C97" s="40"/>
    </row>
    <row r="98" spans="1:3">
      <c r="B98" s="25"/>
    </row>
    <row r="99" spans="1:3">
      <c r="B99" s="25"/>
    </row>
    <row r="100" spans="1:3">
      <c r="B100" s="25"/>
    </row>
  </sheetData>
  <mergeCells count="4">
    <mergeCell ref="A7:B7"/>
    <mergeCell ref="A8:B8"/>
    <mergeCell ref="A9:B9"/>
    <mergeCell ref="A97:B97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2022-01-26T06:25:01Z</dcterms:created>
  <dcterms:modified xsi:type="dcterms:W3CDTF">2022-03-14T05:27:39Z</dcterms:modified>
</cp:coreProperties>
</file>