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C103" i="1"/>
  <c r="C105"/>
  <c r="C108"/>
  <c r="C109"/>
  <c r="C83"/>
  <c r="B77"/>
  <c r="B76"/>
  <c r="B74"/>
  <c r="B73"/>
  <c r="C71"/>
  <c r="C67"/>
  <c r="B65"/>
  <c r="B64"/>
  <c r="B63"/>
  <c r="C61"/>
  <c r="C57"/>
  <c r="B56"/>
  <c r="B50"/>
  <c r="B47"/>
  <c r="C45"/>
  <c r="C37"/>
  <c r="B24"/>
  <c r="B23"/>
  <c r="B22"/>
</calcChain>
</file>

<file path=xl/sharedStrings.xml><?xml version="1.0" encoding="utf-8"?>
<sst xmlns="http://schemas.openxmlformats.org/spreadsheetml/2006/main" count="123" uniqueCount="117">
  <si>
    <t>РАСЧЕТ РАЗМЕРА ПЛАТЫ НА УСЛУГИ ПО СОДЕРЖАНИЮ И РЕМОНТУ ОБЩЕГО ИМУЩЕСТВА</t>
  </si>
  <si>
    <t xml:space="preserve">                  СОБСТВЕННИКОВ ПОМЕЩЕНИЙ НА 2014 ГОД В ЖИЛОМ ДОМЕ ПО АДРЕСУ:</t>
  </si>
  <si>
    <t>Мира</t>
  </si>
  <si>
    <t>Натуральные показатели и технические характеристики</t>
  </si>
  <si>
    <t>Общая площадь жилых помещений</t>
  </si>
  <si>
    <t>Отапливаемая площадь лестничных клеток</t>
  </si>
  <si>
    <t>Уборочная площадь элементов лестничных клеток</t>
  </si>
  <si>
    <t>Уборочная площадь лестничных клеток</t>
  </si>
  <si>
    <t>Численность проживающих людей</t>
  </si>
  <si>
    <t>Площадь мусороприемных камер</t>
  </si>
  <si>
    <t>Площадь чердаков</t>
  </si>
  <si>
    <t>Площадь подвала</t>
  </si>
  <si>
    <t>Площадь кровли</t>
  </si>
  <si>
    <t>Площадь придомовой территории (ручная уборка)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</si>
  <si>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</si>
  <si>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</si>
  <si>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</si>
  <si>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</si>
  <si>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</si>
  <si>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>1.Содержание помещений общего пользования</t>
  </si>
  <si>
    <t>1.1</t>
  </si>
  <si>
    <t>Влажное подметание лестничных площадок и маршей нижних двух этажей</t>
  </si>
  <si>
    <t>1.2</t>
  </si>
  <si>
    <t>Влажное подметание лестничных площадок и маршей выше двух этажей</t>
  </si>
  <si>
    <t>Мытье лестниц нижних 2 этажей</t>
  </si>
  <si>
    <t>Мытье лестниц выше 2 этажей</t>
  </si>
  <si>
    <t>1.3</t>
  </si>
  <si>
    <t>1.5.</t>
  </si>
  <si>
    <t>Очистка 30% чердаков и подвалов от мусора</t>
  </si>
  <si>
    <t xml:space="preserve">                                 Итого по п.1</t>
  </si>
  <si>
    <t>2. Содержание мусоропровода</t>
  </si>
  <si>
    <t>Очистка и дезинфекция клапанов</t>
  </si>
  <si>
    <t>Влажное подметание пола камер</t>
  </si>
  <si>
    <t>Удаление мусора из камер</t>
  </si>
  <si>
    <t>дезинфекция мусоросборников</t>
  </si>
  <si>
    <t>дезинфекция мусоросбороприемных камер</t>
  </si>
  <si>
    <t>устранение засоров клапанов</t>
  </si>
  <si>
    <t>2. Уборка придомовой территории , входящей в состав общего имущества</t>
  </si>
  <si>
    <t>2.1</t>
  </si>
  <si>
    <t>2.2</t>
  </si>
  <si>
    <t>Уборка мусора с газона в летний период (случайный мусор)</t>
  </si>
  <si>
    <t>2.3</t>
  </si>
  <si>
    <t>Уборка мусора с газона в летний период от листьев и сучьев</t>
  </si>
  <si>
    <t>2.4</t>
  </si>
  <si>
    <t>Подметание снега при снегопаде более 2-х см</t>
  </si>
  <si>
    <t>2.5</t>
  </si>
  <si>
    <t xml:space="preserve">Подметание снега выстой  менее 2-х см </t>
  </si>
  <si>
    <t>2.6</t>
  </si>
  <si>
    <t>Сдвижка и пометание территории в зимний период (механизированная уборка)</t>
  </si>
  <si>
    <t>2.7</t>
  </si>
  <si>
    <t>Посыпка пешеходных дорожек и проездов противогололедными материалами шириной 0,5м</t>
  </si>
  <si>
    <t>2.8</t>
  </si>
  <si>
    <t>Очистка пешеходных дорожек, отмостки и проездов от наледи и льда шириной 0,5м</t>
  </si>
  <si>
    <t>2.9</t>
  </si>
  <si>
    <t xml:space="preserve">                                   Итого по п.2</t>
  </si>
  <si>
    <t>3.Подготовка многоквартирного дома к сезонной эксплуатации</t>
  </si>
  <si>
    <t>3.1</t>
  </si>
  <si>
    <t>Ремонт, регулировка, промывка, испытание, консервация, расконсервация системы центрального отопления</t>
  </si>
  <si>
    <t>3.6</t>
  </si>
  <si>
    <t>Замена ламп освещения подъездов, подвалов, чердаков,внутриквартального</t>
  </si>
  <si>
    <t xml:space="preserve">                          Итого по п.3</t>
  </si>
  <si>
    <t>4.Проведение технических осмотров и мелкий ремонт</t>
  </si>
  <si>
    <t>4.1</t>
  </si>
  <si>
    <t>4.2</t>
  </si>
  <si>
    <t>4.4</t>
  </si>
  <si>
    <t>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</si>
  <si>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</si>
  <si>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</si>
  <si>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</si>
  <si>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>5.1</t>
  </si>
  <si>
    <t>Аварийное обслуживание внутридомового инж.сантех- и электротехнического оборудования</t>
  </si>
  <si>
    <t>5.2</t>
  </si>
  <si>
    <t>Диспетчерское обслуживание</t>
  </si>
  <si>
    <t xml:space="preserve">                                    Итого по п.5</t>
  </si>
  <si>
    <t>6.</t>
  </si>
  <si>
    <t>7.</t>
  </si>
  <si>
    <t>8.1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</si>
  <si>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</si>
  <si>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 энергоснабжающей организации (вода)</t>
  </si>
  <si>
    <t>Снятие и запись показаний, обработка информации и занесение в компьютер, передача данных  энергоснабжающей организации (тепло)</t>
  </si>
  <si>
    <t>Снятие и запись показаний, обработка информации и занесение в компьютер, передача данных  энергоснабжающей организации эл.энергия</t>
  </si>
  <si>
    <t>Поверка коллективных приборов учета воды</t>
  </si>
  <si>
    <t xml:space="preserve">                                    Итого по п.8</t>
  </si>
  <si>
    <t>9.Текущий ремонт</t>
  </si>
  <si>
    <t>9.1</t>
  </si>
  <si>
    <t>Текущий ремонт электрооборудования (непредвиденные работы)</t>
  </si>
  <si>
    <t>замена светильников ЛУЧ 220-С64ФА Драйв на лестничной клетке (3 подъезд,1-5 этажи, у квартир)</t>
  </si>
  <si>
    <t>замена светильников ЛУЧ на лестничной клетке (2 подъезд)</t>
  </si>
  <si>
    <t>замена светильника НБП 01-60 б/у (2п крыльцо)</t>
  </si>
  <si>
    <t>9.2</t>
  </si>
  <si>
    <t>Текущий ремонт систем водоснабжения и водоотведения (непредвиденные работы)</t>
  </si>
  <si>
    <t>устранение засора канализационного стояка Ду 100 мм(стояк кв.№16)</t>
  </si>
  <si>
    <t>замена вводного водосчетчика ВСКМ 90-25</t>
  </si>
  <si>
    <t>9.3</t>
  </si>
  <si>
    <t>Текущий ремонт конструктивных элементов (непредвиденные работы)</t>
  </si>
  <si>
    <t>устройство напольного покрытия в тамбурах (1,2,3пп)</t>
  </si>
  <si>
    <t>устройство порога аллюминиевого  L-0,9м (1,2,3пп)</t>
  </si>
  <si>
    <t>устройство порога аллюминиевого  L-1,3м (1,2,3пп)</t>
  </si>
  <si>
    <t>укрепление навесов тамбурной двери (1 подъезд)</t>
  </si>
  <si>
    <t>ремонт л/клетки 2 п</t>
  </si>
  <si>
    <t>ремонт тамбура 2 под</t>
  </si>
  <si>
    <t>ремонт тамбура 3 под</t>
  </si>
  <si>
    <t>закрытие продухов в фундаменте</t>
  </si>
  <si>
    <t>установка доски объявлений (2 подъезд)</t>
  </si>
  <si>
    <t xml:space="preserve">                                    Итого по п.9</t>
  </si>
  <si>
    <t>10.</t>
  </si>
  <si>
    <t>Управление многоквартирным домом</t>
  </si>
  <si>
    <t xml:space="preserve">     Итого затраты по дому:</t>
  </si>
  <si>
    <t>по управлению и обслуживанию</t>
  </si>
  <si>
    <t>МКД по ул.Мира 69</t>
  </si>
  <si>
    <t xml:space="preserve">Отчет за 2021 г. </t>
  </si>
  <si>
    <t>Результат на 01.01.2021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</si>
  <si>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</si>
  <si>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</si>
  <si>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</si>
  <si>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</si>
  <si>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установка видеорегистратора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</si>
</sst>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2" fontId="3" fillId="0" borderId="1" xfId="2" applyNumberFormat="1" applyFont="1" applyBorder="1" applyAlignment="1">
      <alignment wrapText="1"/>
    </xf>
    <xf numFmtId="0" fontId="5" fillId="0" borderId="0" xfId="1" applyFont="1" applyFill="1" applyAlignment="1">
      <alignment wrapText="1"/>
    </xf>
    <xf numFmtId="0" fontId="5" fillId="0" borderId="0" xfId="0" applyFont="1" applyFill="1" applyBorder="1" applyAlignment="1">
      <alignment vertical="center"/>
    </xf>
    <xf numFmtId="0" fontId="4" fillId="0" borderId="0" xfId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2" fontId="5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8" fillId="0" borderId="0" xfId="1" applyNumberFormat="1" applyFont="1"/>
    <xf numFmtId="0" fontId="8" fillId="0" borderId="0" xfId="1" applyFont="1"/>
    <xf numFmtId="0" fontId="9" fillId="0" borderId="0" xfId="0" applyFont="1" applyFill="1" applyAlignment="1">
      <alignment vertical="center"/>
    </xf>
    <xf numFmtId="2" fontId="9" fillId="0" borderId="0" xfId="1" applyNumberFormat="1" applyFont="1"/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9" fillId="0" borderId="0" xfId="0" applyNumberFormat="1" applyFont="1" applyBorder="1" applyAlignment="1">
      <alignment horizontal="left" vertical="center"/>
    </xf>
    <xf numFmtId="0" fontId="4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00\&#1078;&#1101;&#1082;-4-6\Documents%20and%20Settings\User\&#1056;&#1072;&#1073;&#1086;&#1095;&#1080;&#1081;%20&#1089;&#1090;&#1086;&#1083;\&#1069;&#1082;&#1086;&#1085;.&#1090;&#1072;&#1088;&#1080;&#1092;%202014&#1075;\6%20&#1070;&#1073;&#1080;&#1083;&#1077;&#1081;&#1085;&#1072;&#1103;%2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2014"/>
      <sheetName val="2015"/>
    </sheetNames>
    <sheetDataSet>
      <sheetData sheetId="0" refreshError="1">
        <row r="4">
          <cell r="O4" t="str">
            <v>лифтов, шт</v>
          </cell>
          <cell r="R4" t="str">
            <v>мусоропроводов, шт.</v>
          </cell>
          <cell r="AP4" t="str">
            <v xml:space="preserve">Площадь газонов, (м2) </v>
          </cell>
        </row>
        <row r="7">
          <cell r="CU7" t="str">
            <v xml:space="preserve"> 8. Поверка и обсл.коллект.приборов учета</v>
          </cell>
        </row>
        <row r="8">
          <cell r="BT8" t="str">
            <v>Подметание придомовой территории в летний период</v>
          </cell>
          <cell r="BW8" t="str">
            <v>Очистка урн</v>
          </cell>
          <cell r="CA8" t="str">
            <v>Кошение газонов</v>
          </cell>
          <cell r="CH8" t="str">
            <v>Проведение тех. осм. и устран. неисправн.систем центр.отопления</v>
          </cell>
          <cell r="CI8" t="str">
            <v>Проведение тех. осмотров и устран. неисправн.систем вентиляции</v>
          </cell>
          <cell r="CL8" t="str">
            <v>Проведение тех. осмотров  и устран. неисправнв системах ВиК</v>
          </cell>
          <cell r="CS8" t="str">
            <v>Дератизация</v>
          </cell>
          <cell r="CT8" t="str">
            <v>Дезинсекция</v>
          </cell>
          <cell r="CV8" t="str">
            <v>Обслуживание коллективных приборов учета воды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13"/>
  <sheetViews>
    <sheetView tabSelected="1" topLeftCell="A84" workbookViewId="0">
      <selection activeCell="C103" sqref="C103"/>
    </sheetView>
  </sheetViews>
  <sheetFormatPr defaultColWidth="9.5546875" defaultRowHeight="15.6"/>
  <cols>
    <col min="1" max="1" width="7.44140625" style="31" customWidth="1"/>
    <col min="2" max="2" width="62.6640625" style="32" customWidth="1"/>
    <col min="3" max="3" width="20.88671875" style="32" customWidth="1"/>
    <col min="4" max="200" width="9.109375" style="32" customWidth="1"/>
    <col min="201" max="201" width="5.33203125" style="32" customWidth="1"/>
    <col min="202" max="202" width="46" style="32" customWidth="1"/>
    <col min="203" max="203" width="16.33203125" style="32" customWidth="1"/>
    <col min="204" max="212" width="9.33203125" style="32" customWidth="1"/>
    <col min="213" max="224" width="9.109375" style="32" customWidth="1"/>
    <col min="225" max="225" width="10.109375" style="32" customWidth="1"/>
    <col min="226" max="228" width="9.109375" style="32" customWidth="1"/>
    <col min="229" max="232" width="8.88671875" style="32" customWidth="1"/>
    <col min="233" max="233" width="9.109375" style="32" customWidth="1"/>
    <col min="234" max="234" width="9.44140625" style="32" customWidth="1"/>
    <col min="235" max="255" width="9.109375" style="32" customWidth="1"/>
    <col min="256" max="16384" width="9.5546875" style="32"/>
  </cols>
  <sheetData>
    <row r="1" spans="1:2" s="11" customFormat="1" hidden="1">
      <c r="A1" s="10"/>
      <c r="B1" s="11" t="s">
        <v>0</v>
      </c>
    </row>
    <row r="2" spans="1:2" s="11" customFormat="1" hidden="1">
      <c r="A2" s="10"/>
      <c r="B2" s="11" t="s">
        <v>1</v>
      </c>
    </row>
    <row r="3" spans="1:2" s="11" customFormat="1" hidden="1">
      <c r="A3" s="10"/>
      <c r="B3" s="12" t="s">
        <v>2</v>
      </c>
    </row>
    <row r="4" spans="1:2" s="11" customFormat="1" hidden="1">
      <c r="A4" s="13"/>
      <c r="B4" s="14"/>
    </row>
    <row r="5" spans="1:2" s="11" customFormat="1" hidden="1">
      <c r="A5" s="13">
        <v>1</v>
      </c>
      <c r="B5" s="13">
        <v>2</v>
      </c>
    </row>
    <row r="6" spans="1:2" s="11" customFormat="1" ht="16.2" hidden="1">
      <c r="A6" s="13"/>
      <c r="B6" s="15" t="s">
        <v>3</v>
      </c>
    </row>
    <row r="7" spans="1:2" s="11" customFormat="1" hidden="1">
      <c r="A7" s="13">
        <v>1</v>
      </c>
      <c r="B7" s="14" t="s">
        <v>4</v>
      </c>
    </row>
    <row r="8" spans="1:2" s="11" customFormat="1" hidden="1">
      <c r="A8" s="13">
        <v>2</v>
      </c>
      <c r="B8" s="14" t="s">
        <v>5</v>
      </c>
    </row>
    <row r="9" spans="1:2" s="11" customFormat="1" hidden="1">
      <c r="A9" s="13">
        <v>3</v>
      </c>
      <c r="B9" s="16" t="s">
        <v>6</v>
      </c>
    </row>
    <row r="10" spans="1:2" s="11" customFormat="1" hidden="1">
      <c r="A10" s="13">
        <v>4</v>
      </c>
      <c r="B10" s="14" t="s">
        <v>7</v>
      </c>
    </row>
    <row r="11" spans="1:2" s="11" customFormat="1" hidden="1">
      <c r="A11" s="13">
        <v>5</v>
      </c>
      <c r="B11" s="14" t="s">
        <v>8</v>
      </c>
    </row>
    <row r="12" spans="1:2" s="11" customFormat="1" hidden="1">
      <c r="A12" s="13">
        <v>6</v>
      </c>
      <c r="B12" s="14" t="s">
        <v>9</v>
      </c>
    </row>
    <row r="13" spans="1:2" s="11" customFormat="1" hidden="1">
      <c r="A13" s="13">
        <v>7</v>
      </c>
      <c r="B13" s="14" t="s">
        <v>10</v>
      </c>
    </row>
    <row r="14" spans="1:2" s="11" customFormat="1" hidden="1">
      <c r="A14" s="13">
        <v>8</v>
      </c>
      <c r="B14" s="14" t="s">
        <v>11</v>
      </c>
    </row>
    <row r="15" spans="1:2" s="11" customFormat="1" hidden="1">
      <c r="A15" s="13">
        <v>9</v>
      </c>
      <c r="B15" s="14" t="s">
        <v>12</v>
      </c>
    </row>
    <row r="16" spans="1:2" s="11" customFormat="1" hidden="1">
      <c r="A16" s="13">
        <v>10</v>
      </c>
      <c r="B16" s="16" t="s">
        <v>13</v>
      </c>
    </row>
    <row r="17" spans="1:3" s="11" customFormat="1" hidden="1">
      <c r="A17" s="13">
        <v>11</v>
      </c>
      <c r="B17" s="16" t="s">
        <v>14</v>
      </c>
    </row>
    <row r="18" spans="1:3" s="11" customFormat="1" hidden="1">
      <c r="A18" s="13">
        <v>12</v>
      </c>
      <c r="B18" s="16" t="s">
        <v>15</v>
      </c>
    </row>
    <row r="19" spans="1:3" s="11" customFormat="1" hidden="1">
      <c r="A19" s="13">
        <v>13</v>
      </c>
      <c r="B19" s="16" t="s">
        <v>16</v>
      </c>
    </row>
    <row r="20" spans="1:3" s="11" customFormat="1" hidden="1">
      <c r="A20" s="13">
        <v>14</v>
      </c>
      <c r="B20" s="16" t="s">
        <v>17</v>
      </c>
    </row>
    <row r="21" spans="1:3" s="11" customFormat="1" ht="31.2" hidden="1">
      <c r="A21" s="13">
        <v>15</v>
      </c>
      <c r="B21" s="16" t="s">
        <v>18</v>
      </c>
    </row>
    <row r="22" spans="1:3" s="11" customFormat="1" hidden="1">
      <c r="A22" s="13">
        <v>17</v>
      </c>
      <c r="B22" s="16" t="str">
        <f>[1]Лист1!AP4</f>
        <v xml:space="preserve">Площадь газонов, (м2) </v>
      </c>
    </row>
    <row r="23" spans="1:3" s="11" customFormat="1" hidden="1">
      <c r="A23" s="13">
        <v>18</v>
      </c>
      <c r="B23" s="16" t="str">
        <f>[1]Лист1!O4</f>
        <v>лифтов, шт</v>
      </c>
    </row>
    <row r="24" spans="1:3" s="11" customFormat="1" hidden="1">
      <c r="A24" s="13">
        <v>19</v>
      </c>
      <c r="B24" s="16" t="str">
        <f>[1]Лист1!R4</f>
        <v>мусоропроводов, шт.</v>
      </c>
    </row>
    <row r="25" spans="1:3" s="11" customFormat="1" hidden="1">
      <c r="A25" s="17"/>
      <c r="B25" s="18"/>
    </row>
    <row r="26" spans="1:3" s="3" customFormat="1">
      <c r="A26" s="48" t="s">
        <v>110</v>
      </c>
      <c r="B26" s="48"/>
      <c r="C26" s="2"/>
    </row>
    <row r="27" spans="1:3" s="3" customFormat="1">
      <c r="A27" s="48" t="s">
        <v>108</v>
      </c>
      <c r="B27" s="48"/>
      <c r="C27" s="2"/>
    </row>
    <row r="28" spans="1:3" s="3" customFormat="1">
      <c r="A28" s="48" t="s">
        <v>109</v>
      </c>
      <c r="B28" s="48"/>
      <c r="C28" s="2"/>
    </row>
    <row r="29" spans="1:3" s="3" customFormat="1">
      <c r="A29" s="4"/>
      <c r="B29" s="4"/>
      <c r="C29" s="2"/>
    </row>
    <row r="30" spans="1:3" s="8" customFormat="1" ht="16.2">
      <c r="A30" s="5"/>
      <c r="B30" s="6" t="s">
        <v>111</v>
      </c>
      <c r="C30" s="7">
        <v>324224.30646666675</v>
      </c>
    </row>
    <row r="31" spans="1:3" s="8" customFormat="1" ht="16.2">
      <c r="A31" s="5"/>
      <c r="B31" s="9" t="s">
        <v>19</v>
      </c>
      <c r="C31" s="9"/>
    </row>
    <row r="32" spans="1:3" s="8" customFormat="1" ht="31.2">
      <c r="A32" s="19" t="s">
        <v>20</v>
      </c>
      <c r="B32" s="20" t="s">
        <v>21</v>
      </c>
      <c r="C32" s="33">
        <v>30412.927999999993</v>
      </c>
    </row>
    <row r="33" spans="1:3" s="8" customFormat="1" ht="31.2">
      <c r="A33" s="19" t="s">
        <v>22</v>
      </c>
      <c r="B33" s="20" t="s">
        <v>23</v>
      </c>
      <c r="C33" s="33">
        <v>21644.28</v>
      </c>
    </row>
    <row r="34" spans="1:3" s="8" customFormat="1">
      <c r="A34" s="19"/>
      <c r="B34" s="20" t="s">
        <v>24</v>
      </c>
      <c r="C34" s="33">
        <v>21761.927999999989</v>
      </c>
    </row>
    <row r="35" spans="1:3" s="8" customFormat="1">
      <c r="A35" s="19"/>
      <c r="B35" s="20" t="s">
        <v>25</v>
      </c>
      <c r="C35" s="33">
        <v>36211.223999999995</v>
      </c>
    </row>
    <row r="36" spans="1:3" s="8" customFormat="1">
      <c r="A36" s="19" t="s">
        <v>27</v>
      </c>
      <c r="B36" s="20" t="s">
        <v>28</v>
      </c>
      <c r="C36" s="33">
        <v>1492.309</v>
      </c>
    </row>
    <row r="37" spans="1:3" s="8" customFormat="1" ht="16.2">
      <c r="A37" s="21"/>
      <c r="B37" s="15" t="s">
        <v>29</v>
      </c>
      <c r="C37" s="34">
        <f>SUM(C32:C36)</f>
        <v>111522.66899999998</v>
      </c>
    </row>
    <row r="38" spans="1:3" s="8" customFormat="1" ht="16.2">
      <c r="A38" s="21"/>
      <c r="B38" s="15" t="s">
        <v>30</v>
      </c>
      <c r="C38" s="22"/>
    </row>
    <row r="39" spans="1:3" s="8" customFormat="1">
      <c r="A39" s="19" t="s">
        <v>20</v>
      </c>
      <c r="B39" s="20" t="s">
        <v>31</v>
      </c>
      <c r="C39" s="33">
        <v>3082.3200000000011</v>
      </c>
    </row>
    <row r="40" spans="1:3" s="8" customFormat="1">
      <c r="A40" s="19" t="s">
        <v>22</v>
      </c>
      <c r="B40" s="20" t="s">
        <v>32</v>
      </c>
      <c r="C40" s="33">
        <v>4390.8900000000003</v>
      </c>
    </row>
    <row r="41" spans="1:3" s="8" customFormat="1">
      <c r="A41" s="19"/>
      <c r="B41" s="20" t="s">
        <v>33</v>
      </c>
      <c r="C41" s="33">
        <v>15812.200800000001</v>
      </c>
    </row>
    <row r="42" spans="1:3" s="8" customFormat="1">
      <c r="A42" s="19"/>
      <c r="B42" s="20" t="s">
        <v>34</v>
      </c>
      <c r="C42" s="33">
        <v>867.72000000000014</v>
      </c>
    </row>
    <row r="43" spans="1:3" s="8" customFormat="1">
      <c r="A43" s="19" t="s">
        <v>26</v>
      </c>
      <c r="B43" s="20" t="s">
        <v>35</v>
      </c>
      <c r="C43" s="33">
        <v>1795.7759999999998</v>
      </c>
    </row>
    <row r="44" spans="1:3" s="8" customFormat="1">
      <c r="A44" s="19" t="s">
        <v>26</v>
      </c>
      <c r="B44" s="20" t="s">
        <v>36</v>
      </c>
      <c r="C44" s="33">
        <v>24.37</v>
      </c>
    </row>
    <row r="45" spans="1:3" s="8" customFormat="1" ht="16.2">
      <c r="A45" s="21"/>
      <c r="B45" s="15" t="s">
        <v>29</v>
      </c>
      <c r="C45" s="34">
        <f>SUM(C39:C44)</f>
        <v>25973.276800000003</v>
      </c>
    </row>
    <row r="46" spans="1:3" s="8" customFormat="1" ht="16.2">
      <c r="A46" s="21"/>
      <c r="B46" s="15" t="s">
        <v>37</v>
      </c>
      <c r="C46" s="22"/>
    </row>
    <row r="47" spans="1:3" s="8" customFormat="1">
      <c r="A47" s="19" t="s">
        <v>38</v>
      </c>
      <c r="B47" s="20" t="str">
        <f>[1]Лист1!BT8</f>
        <v>Подметание придомовой территории в летний период</v>
      </c>
      <c r="C47" s="33">
        <v>7264.5929999999998</v>
      </c>
    </row>
    <row r="48" spans="1:3" s="8" customFormat="1">
      <c r="A48" s="19" t="s">
        <v>39</v>
      </c>
      <c r="B48" s="20" t="s">
        <v>40</v>
      </c>
      <c r="C48" s="33">
        <v>10569.887999999999</v>
      </c>
    </row>
    <row r="49" spans="1:3" s="8" customFormat="1">
      <c r="A49" s="19" t="s">
        <v>41</v>
      </c>
      <c r="B49" s="20" t="s">
        <v>42</v>
      </c>
      <c r="C49" s="33">
        <v>29.103999999999999</v>
      </c>
    </row>
    <row r="50" spans="1:3" s="8" customFormat="1">
      <c r="A50" s="19" t="s">
        <v>41</v>
      </c>
      <c r="B50" s="22" t="str">
        <f>[1]Лист1!BW8</f>
        <v>Очистка урн</v>
      </c>
      <c r="C50" s="33">
        <v>3285.39</v>
      </c>
    </row>
    <row r="51" spans="1:3" s="8" customFormat="1">
      <c r="A51" s="19" t="s">
        <v>43</v>
      </c>
      <c r="B51" s="20" t="s">
        <v>44</v>
      </c>
      <c r="C51" s="33">
        <v>25984.479999999996</v>
      </c>
    </row>
    <row r="52" spans="1:3" s="8" customFormat="1">
      <c r="A52" s="19" t="s">
        <v>45</v>
      </c>
      <c r="B52" s="20" t="s">
        <v>46</v>
      </c>
      <c r="C52" s="33">
        <v>19521.311333333331</v>
      </c>
    </row>
    <row r="53" spans="1:3" s="8" customFormat="1" ht="31.2">
      <c r="A53" s="19" t="s">
        <v>47</v>
      </c>
      <c r="B53" s="20" t="s">
        <v>48</v>
      </c>
      <c r="C53" s="33">
        <v>2738.54</v>
      </c>
    </row>
    <row r="54" spans="1:3" s="8" customFormat="1" ht="31.2">
      <c r="A54" s="19" t="s">
        <v>49</v>
      </c>
      <c r="B54" s="20" t="s">
        <v>50</v>
      </c>
      <c r="C54" s="33">
        <v>372.4</v>
      </c>
    </row>
    <row r="55" spans="1:3" s="8" customFormat="1" ht="31.2">
      <c r="A55" s="19" t="s">
        <v>51</v>
      </c>
      <c r="B55" s="20" t="s">
        <v>52</v>
      </c>
      <c r="C55" s="33">
        <v>5388.3059999999996</v>
      </c>
    </row>
    <row r="56" spans="1:3" s="8" customFormat="1">
      <c r="A56" s="19" t="s">
        <v>53</v>
      </c>
      <c r="B56" s="22" t="str">
        <f>[1]Лист1!CA8</f>
        <v>Кошение газонов</v>
      </c>
      <c r="C56" s="33">
        <v>814.91199999999992</v>
      </c>
    </row>
    <row r="57" spans="1:3" s="8" customFormat="1">
      <c r="A57" s="21"/>
      <c r="B57" s="23" t="s">
        <v>54</v>
      </c>
      <c r="C57" s="34">
        <f>SUM(C47:C56)</f>
        <v>75968.924333333314</v>
      </c>
    </row>
    <row r="58" spans="1:3" s="8" customFormat="1" ht="16.2">
      <c r="A58" s="21"/>
      <c r="B58" s="15" t="s">
        <v>55</v>
      </c>
      <c r="C58" s="22"/>
    </row>
    <row r="59" spans="1:3" s="8" customFormat="1" ht="35.25" customHeight="1">
      <c r="A59" s="19" t="s">
        <v>56</v>
      </c>
      <c r="B59" s="20" t="s">
        <v>57</v>
      </c>
      <c r="C59" s="22">
        <v>67854</v>
      </c>
    </row>
    <row r="60" spans="1:3" s="8" customFormat="1" ht="31.2">
      <c r="A60" s="19" t="s">
        <v>58</v>
      </c>
      <c r="B60" s="20" t="s">
        <v>59</v>
      </c>
      <c r="C60" s="22">
        <v>2986.78</v>
      </c>
    </row>
    <row r="61" spans="1:3" s="8" customFormat="1" ht="16.2">
      <c r="A61" s="21"/>
      <c r="B61" s="15" t="s">
        <v>60</v>
      </c>
      <c r="C61" s="23">
        <f>SUM(C59:C60)</f>
        <v>70840.78</v>
      </c>
    </row>
    <row r="62" spans="1:3" s="8" customFormat="1" ht="16.2">
      <c r="A62" s="21"/>
      <c r="B62" s="15" t="s">
        <v>61</v>
      </c>
      <c r="C62" s="22"/>
    </row>
    <row r="63" spans="1:3" s="8" customFormat="1" ht="31.2">
      <c r="A63" s="19" t="s">
        <v>62</v>
      </c>
      <c r="B63" s="20" t="str">
        <f>[1]Лист1!CH8</f>
        <v>Проведение тех. осм. и устран. неисправн.систем центр.отопления</v>
      </c>
      <c r="C63" s="33">
        <v>18456.288</v>
      </c>
    </row>
    <row r="64" spans="1:3" s="8" customFormat="1" ht="31.2">
      <c r="A64" s="19" t="s">
        <v>63</v>
      </c>
      <c r="B64" s="20" t="str">
        <f>[1]Лист1!CI8</f>
        <v>Проведение тех. осмотров и устран. неисправн.систем вентиляции</v>
      </c>
      <c r="C64" s="33">
        <v>4614.0720000000001</v>
      </c>
    </row>
    <row r="65" spans="1:3" s="8" customFormat="1">
      <c r="A65" s="19" t="s">
        <v>64</v>
      </c>
      <c r="B65" s="20" t="str">
        <f>[1]Лист1!CL8</f>
        <v>Проведение тех. осмотров  и устран. неисправнв системах ВиК</v>
      </c>
      <c r="C65" s="33">
        <v>9228.1440000000002</v>
      </c>
    </row>
    <row r="66" spans="1:3" s="8" customFormat="1">
      <c r="A66" s="19" t="s">
        <v>65</v>
      </c>
      <c r="B66" s="22" t="s">
        <v>66</v>
      </c>
      <c r="C66" s="33">
        <v>11033.144</v>
      </c>
    </row>
    <row r="67" spans="1:3" s="8" customFormat="1" ht="16.2">
      <c r="A67" s="21"/>
      <c r="B67" s="15" t="s">
        <v>67</v>
      </c>
      <c r="C67" s="34">
        <f>SUM(C63:C66)</f>
        <v>43331.648000000001</v>
      </c>
    </row>
    <row r="68" spans="1:3" s="8" customFormat="1" ht="16.2">
      <c r="A68" s="21"/>
      <c r="B68" s="15" t="s">
        <v>68</v>
      </c>
      <c r="C68" s="22"/>
    </row>
    <row r="69" spans="1:3" s="8" customFormat="1" ht="31.2">
      <c r="A69" s="19" t="s">
        <v>69</v>
      </c>
      <c r="B69" s="20" t="s">
        <v>70</v>
      </c>
      <c r="C69" s="33">
        <v>25784.519999999993</v>
      </c>
    </row>
    <row r="70" spans="1:3" s="8" customFormat="1">
      <c r="A70" s="19" t="s">
        <v>71</v>
      </c>
      <c r="B70" s="20" t="s">
        <v>72</v>
      </c>
      <c r="C70" s="33">
        <v>7328.2319999999991</v>
      </c>
    </row>
    <row r="71" spans="1:3" s="8" customFormat="1" ht="16.2">
      <c r="A71" s="21"/>
      <c r="B71" s="15" t="s">
        <v>73</v>
      </c>
      <c r="C71" s="34">
        <f>SUM(C69:C70)</f>
        <v>33112.751999999993</v>
      </c>
    </row>
    <row r="72" spans="1:3" s="8" customFormat="1" ht="16.2">
      <c r="A72" s="21"/>
      <c r="B72" s="15"/>
      <c r="C72" s="22"/>
    </row>
    <row r="73" spans="1:3" s="8" customFormat="1" ht="16.2">
      <c r="A73" s="24" t="s">
        <v>74</v>
      </c>
      <c r="B73" s="15" t="str">
        <f>[1]Лист1!CS8</f>
        <v>Дератизация</v>
      </c>
      <c r="C73" s="23">
        <v>1907.394</v>
      </c>
    </row>
    <row r="74" spans="1:3" s="8" customFormat="1" ht="16.2">
      <c r="A74" s="24" t="s">
        <v>75</v>
      </c>
      <c r="B74" s="15" t="str">
        <f>[1]Лист1!CT8</f>
        <v>Дезинсекция</v>
      </c>
      <c r="C74" s="23">
        <v>2454.4759999999997</v>
      </c>
    </row>
    <row r="75" spans="1:3" s="8" customFormat="1" ht="16.2">
      <c r="A75" s="24"/>
      <c r="B75" s="15"/>
      <c r="C75" s="22"/>
    </row>
    <row r="76" spans="1:3" s="8" customFormat="1" ht="16.2">
      <c r="A76" s="21"/>
      <c r="B76" s="15" t="str">
        <f>[1]Лист1!CU7</f>
        <v xml:space="preserve"> 8. Поверка и обсл.коллект.приборов учета</v>
      </c>
      <c r="C76" s="22"/>
    </row>
    <row r="77" spans="1:3" s="8" customFormat="1">
      <c r="A77" s="19" t="s">
        <v>76</v>
      </c>
      <c r="B77" s="20" t="str">
        <f>[1]Лист1!CV8</f>
        <v>Обслуживание коллективных приборов учета воды</v>
      </c>
      <c r="C77" s="33">
        <v>3390</v>
      </c>
    </row>
    <row r="78" spans="1:3" s="8" customFormat="1">
      <c r="A78" s="19" t="s">
        <v>76</v>
      </c>
      <c r="B78" s="20" t="s">
        <v>77</v>
      </c>
      <c r="C78" s="33">
        <v>4498.2</v>
      </c>
    </row>
    <row r="79" spans="1:3" s="8" customFormat="1" ht="46.8">
      <c r="A79" s="19"/>
      <c r="B79" s="20" t="s">
        <v>78</v>
      </c>
      <c r="C79" s="33">
        <v>3300.6000000000008</v>
      </c>
    </row>
    <row r="80" spans="1:3" s="8" customFormat="1" ht="46.8">
      <c r="A80" s="19"/>
      <c r="B80" s="20" t="s">
        <v>79</v>
      </c>
      <c r="C80" s="33">
        <v>3300.6000000000008</v>
      </c>
    </row>
    <row r="81" spans="1:3" s="8" customFormat="1" ht="46.8">
      <c r="A81" s="19"/>
      <c r="B81" s="20" t="s">
        <v>80</v>
      </c>
      <c r="C81" s="33">
        <v>3300.6000000000008</v>
      </c>
    </row>
    <row r="82" spans="1:3" s="8" customFormat="1">
      <c r="A82" s="19"/>
      <c r="B82" s="20" t="s">
        <v>81</v>
      </c>
      <c r="C82" s="33">
        <v>7687.1</v>
      </c>
    </row>
    <row r="83" spans="1:3" s="8" customFormat="1" ht="16.2">
      <c r="A83" s="21"/>
      <c r="B83" s="15" t="s">
        <v>82</v>
      </c>
      <c r="C83" s="34">
        <f>SUM(C77:C82)</f>
        <v>25477.100000000006</v>
      </c>
    </row>
    <row r="84" spans="1:3" s="25" customFormat="1" ht="16.2">
      <c r="A84" s="28"/>
      <c r="B84" s="9" t="s">
        <v>83</v>
      </c>
      <c r="C84" s="20"/>
    </row>
    <row r="85" spans="1:3" s="25" customFormat="1" ht="31.2">
      <c r="A85" s="26" t="s">
        <v>84</v>
      </c>
      <c r="B85" s="27" t="s">
        <v>85</v>
      </c>
      <c r="C85" s="20"/>
    </row>
    <row r="86" spans="1:3" s="25" customFormat="1" ht="31.2">
      <c r="A86" s="28"/>
      <c r="B86" s="29" t="s">
        <v>86</v>
      </c>
      <c r="C86" s="35">
        <v>8565</v>
      </c>
    </row>
    <row r="87" spans="1:3" s="25" customFormat="1">
      <c r="A87" s="26"/>
      <c r="B87" s="29" t="s">
        <v>87</v>
      </c>
      <c r="C87" s="35">
        <v>8565</v>
      </c>
    </row>
    <row r="88" spans="1:3" s="25" customFormat="1">
      <c r="A88" s="26"/>
      <c r="B88" s="20" t="s">
        <v>88</v>
      </c>
      <c r="C88" s="35">
        <v>761.56</v>
      </c>
    </row>
    <row r="89" spans="1:3" s="25" customFormat="1" ht="31.2">
      <c r="A89" s="26" t="s">
        <v>89</v>
      </c>
      <c r="B89" s="27" t="s">
        <v>90</v>
      </c>
      <c r="C89" s="35"/>
    </row>
    <row r="90" spans="1:3" s="25" customFormat="1" ht="31.2">
      <c r="A90" s="26"/>
      <c r="B90" s="29" t="s">
        <v>91</v>
      </c>
      <c r="C90" s="35">
        <v>0</v>
      </c>
    </row>
    <row r="91" spans="1:3" s="25" customFormat="1">
      <c r="A91" s="28"/>
      <c r="B91" s="29" t="s">
        <v>92</v>
      </c>
      <c r="C91" s="35">
        <v>5129.88</v>
      </c>
    </row>
    <row r="92" spans="1:3" s="25" customFormat="1" ht="31.2">
      <c r="A92" s="26" t="s">
        <v>93</v>
      </c>
      <c r="B92" s="27" t="s">
        <v>94</v>
      </c>
      <c r="C92" s="35">
        <v>0</v>
      </c>
    </row>
    <row r="93" spans="1:3" s="25" customFormat="1">
      <c r="A93" s="26"/>
      <c r="B93" s="29" t="s">
        <v>95</v>
      </c>
      <c r="C93" s="35">
        <v>8662.1</v>
      </c>
    </row>
    <row r="94" spans="1:3" s="25" customFormat="1">
      <c r="A94" s="26"/>
      <c r="B94" s="29" t="s">
        <v>96</v>
      </c>
      <c r="C94" s="35">
        <v>1650</v>
      </c>
    </row>
    <row r="95" spans="1:3" s="25" customFormat="1">
      <c r="A95" s="26"/>
      <c r="B95" s="29" t="s">
        <v>97</v>
      </c>
      <c r="C95" s="35">
        <v>2260.8000000000002</v>
      </c>
    </row>
    <row r="96" spans="1:3" s="25" customFormat="1">
      <c r="A96" s="26"/>
      <c r="B96" s="29" t="s">
        <v>98</v>
      </c>
      <c r="C96" s="35">
        <v>85.05</v>
      </c>
    </row>
    <row r="97" spans="1:6" s="25" customFormat="1">
      <c r="A97" s="26"/>
      <c r="B97" s="20" t="s">
        <v>99</v>
      </c>
      <c r="C97" s="35">
        <v>97558.03</v>
      </c>
    </row>
    <row r="98" spans="1:6" s="25" customFormat="1">
      <c r="A98" s="26"/>
      <c r="B98" s="20" t="s">
        <v>100</v>
      </c>
      <c r="C98" s="35">
        <v>8394.6</v>
      </c>
    </row>
    <row r="99" spans="1:6" s="25" customFormat="1">
      <c r="A99" s="26"/>
      <c r="B99" s="20" t="s">
        <v>101</v>
      </c>
      <c r="C99" s="35">
        <v>8394.6</v>
      </c>
    </row>
    <row r="100" spans="1:6" s="25" customFormat="1">
      <c r="A100" s="26"/>
      <c r="B100" s="29" t="s">
        <v>102</v>
      </c>
      <c r="C100" s="35">
        <v>0</v>
      </c>
    </row>
    <row r="101" spans="1:6" s="25" customFormat="1">
      <c r="A101" s="26"/>
      <c r="B101" s="29" t="s">
        <v>103</v>
      </c>
      <c r="C101" s="35">
        <v>530.80999999999995</v>
      </c>
    </row>
    <row r="102" spans="1:6" s="25" customFormat="1">
      <c r="A102" s="26"/>
      <c r="B102" s="29" t="s">
        <v>116</v>
      </c>
      <c r="C102" s="35">
        <v>6500</v>
      </c>
    </row>
    <row r="103" spans="1:6" s="25" customFormat="1" ht="16.2">
      <c r="A103" s="28"/>
      <c r="B103" s="9" t="s">
        <v>104</v>
      </c>
      <c r="C103" s="7">
        <f>SUM(C86:C102)</f>
        <v>157057.43000000002</v>
      </c>
    </row>
    <row r="104" spans="1:6" s="25" customFormat="1" ht="16.2">
      <c r="A104" s="30" t="s">
        <v>105</v>
      </c>
      <c r="B104" s="20" t="s">
        <v>106</v>
      </c>
      <c r="C104" s="7">
        <v>73010.903999999995</v>
      </c>
    </row>
    <row r="105" spans="1:6" s="25" customFormat="1">
      <c r="A105" s="26"/>
      <c r="B105" s="27" t="s">
        <v>107</v>
      </c>
      <c r="C105" s="7">
        <f>C37+C45+C57+C61+C67+C71+C73+C74+C83+C103+C104</f>
        <v>620657.35413333331</v>
      </c>
    </row>
    <row r="106" spans="1:6" s="41" customFormat="1" ht="13.8">
      <c r="A106" s="36"/>
      <c r="B106" s="37" t="s">
        <v>112</v>
      </c>
      <c r="C106" s="38">
        <v>497234.28</v>
      </c>
      <c r="D106" s="39"/>
      <c r="E106" s="40"/>
      <c r="F106" s="40"/>
    </row>
    <row r="107" spans="1:6" s="43" customFormat="1" ht="13.8">
      <c r="A107" s="36"/>
      <c r="B107" s="37" t="s">
        <v>113</v>
      </c>
      <c r="C107" s="38">
        <v>493530.49</v>
      </c>
      <c r="D107" s="42"/>
      <c r="E107" s="42"/>
      <c r="F107" s="42"/>
    </row>
    <row r="108" spans="1:6" s="43" customFormat="1" ht="13.8">
      <c r="A108" s="36"/>
      <c r="B108" s="37" t="s">
        <v>115</v>
      </c>
      <c r="C108" s="1">
        <f>C107-C105</f>
        <v>-127126.86413333332</v>
      </c>
      <c r="D108" s="40"/>
      <c r="E108" s="40"/>
      <c r="F108" s="40"/>
    </row>
    <row r="109" spans="1:6" s="43" customFormat="1" ht="13.8">
      <c r="A109" s="36"/>
      <c r="B109" s="37" t="s">
        <v>114</v>
      </c>
      <c r="C109" s="1">
        <f>C30+C108</f>
        <v>197097.44233333343</v>
      </c>
      <c r="D109" s="40"/>
      <c r="E109" s="40"/>
      <c r="F109" s="40"/>
    </row>
    <row r="110" spans="1:6" s="43" customFormat="1" ht="13.8">
      <c r="A110" s="47"/>
      <c r="B110" s="47"/>
      <c r="C110" s="44"/>
    </row>
    <row r="111" spans="1:6" s="46" customFormat="1">
      <c r="A111" s="45"/>
      <c r="C111" s="45"/>
    </row>
    <row r="112" spans="1:6" s="46" customFormat="1">
      <c r="A112" s="45"/>
      <c r="C112" s="45"/>
    </row>
    <row r="113" spans="1:3" s="46" customFormat="1">
      <c r="A113" s="45"/>
      <c r="C113" s="45"/>
    </row>
  </sheetData>
  <mergeCells count="4">
    <mergeCell ref="A110:B110"/>
    <mergeCell ref="A26:B26"/>
    <mergeCell ref="A27:B27"/>
    <mergeCell ref="A28:B28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2022-01-26T07:36:12Z</dcterms:created>
  <dcterms:modified xsi:type="dcterms:W3CDTF">2022-03-14T05:29:30Z</dcterms:modified>
</cp:coreProperties>
</file>