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5" i="1" l="1"/>
  <c r="C73" i="1"/>
  <c r="C48" i="1"/>
  <c r="C30" i="1"/>
  <c r="C20" i="1"/>
  <c r="C11" i="1"/>
  <c r="C76" i="1" s="1"/>
  <c r="C81" i="1" s="1"/>
  <c r="C82" i="1" s="1"/>
  <c r="C38" i="1"/>
  <c r="C23" i="1"/>
</calcChain>
</file>

<file path=xl/sharedStrings.xml><?xml version="1.0" encoding="utf-8"?>
<sst xmlns="http://schemas.openxmlformats.org/spreadsheetml/2006/main" count="114" uniqueCount="113">
  <si>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</si>
  <si>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</si>
  <si>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</si>
  <si>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</si>
  <si>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</si>
  <si>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</si>
  <si>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</si>
  <si>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</si>
  <si>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</si>
  <si>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</si>
  <si>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</si>
  <si>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</si>
  <si>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</si>
  <si>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</si>
  <si>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</si>
  <si>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</si>
  <si>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</si>
  <si>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</si>
  <si>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</si>
  <si>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</si>
  <si>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</si>
  <si>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</si>
  <si>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</si>
  <si>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</si>
  <si>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</si>
  <si>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</si>
  <si>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</si>
  <si>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</si>
  <si>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</si>
  <si>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</si>
  <si>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</si>
  <si>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</si>
  <si>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</si>
  <si>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</si>
  <si>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</si>
  <si>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</si>
  <si>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</si>
  <si>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</si>
  <si>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</si>
  <si>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</si>
  <si>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</si>
  <si>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</si>
  <si>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состояния  дымовых и вент каналов</t>
  </si>
  <si>
    <t>Очистка дымовых и вентканалов</t>
  </si>
  <si>
    <t>Итого: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</si>
  <si>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</si>
  <si>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</si>
  <si>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</si>
  <si>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</si>
  <si>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</si>
  <si>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</si>
  <si>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</si>
  <si>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</si>
  <si>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</si>
  <si>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</si>
  <si>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</si>
  <si>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</si>
  <si>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</si>
  <si>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8.3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</si>
  <si>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</si>
  <si>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</si>
  <si>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</si>
  <si>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</si>
  <si>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</si>
  <si>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8.7</t>
  </si>
  <si>
    <t>Обслуживание запирающих устройств и антенн коллективного пользования</t>
  </si>
  <si>
    <t xml:space="preserve">            ИТОГО по п. 8 :</t>
  </si>
  <si>
    <t xml:space="preserve">  9. Текущий ремонт (непредвиденные ремонты)</t>
  </si>
  <si>
    <t>9.1.</t>
  </si>
  <si>
    <t>Текущий ремонт электрооборудования (непредв. работы</t>
  </si>
  <si>
    <t>ревизия и восстановление изоляции электропроводки и контактных соединений электрооборудования</t>
  </si>
  <si>
    <t>установка светильников светодиодных "ЭРА" под козырьками с пробивкой отверстий в стене (1-4 подъезды):</t>
  </si>
  <si>
    <t>а</t>
  </si>
  <si>
    <t>установка светильника светодиодного ЭРА</t>
  </si>
  <si>
    <t>б</t>
  </si>
  <si>
    <t>устройство кабеля АВВГ-Т2*2,5</t>
  </si>
  <si>
    <t>в</t>
  </si>
  <si>
    <t>устройство полосы П-15 80 см</t>
  </si>
  <si>
    <t>установка выключателя 1ОП</t>
  </si>
  <si>
    <t>установка распредкоробки 70*70*40</t>
  </si>
  <si>
    <t>установка распредкоробки 85*85*40</t>
  </si>
  <si>
    <t>ж</t>
  </si>
  <si>
    <t>пробивка отверстий Ду 16мм L-0,3м</t>
  </si>
  <si>
    <t>Текущий ремонт сантехническое оборудование (непредв. Работы)</t>
  </si>
  <si>
    <t>устранение засора канализационного коллектора Ду 100 мм (2 подъезд)</t>
  </si>
  <si>
    <t>Текущий ремонт конструктивных элементов (непредв. Работы)</t>
  </si>
  <si>
    <t>удаление снега с кровли (дворовой фасад) и наледи по периметру кровли на ширину 0,6м</t>
  </si>
  <si>
    <t>очистка козырьков над входом в подъезд (1-4пп)</t>
  </si>
  <si>
    <t>восстановление наружного покрытия диагональной стропилы(ребра) со сменой оцинкованного железа (1 подъезд, над квартирой №10)</t>
  </si>
  <si>
    <t>ремонт полов на лестничной клетке</t>
  </si>
  <si>
    <t>утепление продухов утеплителем URSA TERRA</t>
  </si>
  <si>
    <t>установка входной металлической двери с домофонным оборудованием (4п)</t>
  </si>
  <si>
    <t>установка пружины на деврь тамбура</t>
  </si>
  <si>
    <t>укрепление дверной ручки (тамбурная дверь)</t>
  </si>
  <si>
    <t>осмотр чердака на наличие течей с кровли и слив воды</t>
  </si>
  <si>
    <t>удаление снега с кровли (дворовой фасад) и наледи по периметру кровли на ширину 0,8м</t>
  </si>
  <si>
    <t xml:space="preserve">            ИТОГО по п. 9 :</t>
  </si>
  <si>
    <t>10.</t>
  </si>
  <si>
    <t>Содержание антенн и запирающих устройств</t>
  </si>
  <si>
    <t>10.Управление многоквартирным домом</t>
  </si>
  <si>
    <t>13.</t>
  </si>
  <si>
    <t xml:space="preserve">   Сумма затрат по дому на год  :</t>
  </si>
  <si>
    <t>по управлению и обслуживанию</t>
  </si>
  <si>
    <t>МКД по ул.Мира 8а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</si>
  <si>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</si>
  <si>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</si>
  <si>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</si>
  <si>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</si>
  <si>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</si>
  <si>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</si>
  <si>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Диспетчерское обслуживание</t>
  </si>
  <si>
    <t>Дополнительные средства на ремонт, начислено</t>
  </si>
  <si>
    <t>Дополнительные средства на ремонт,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</si>
</sst>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Fill="1"/>
    <xf numFmtId="1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164" fontId="9" fillId="0" borderId="1" xfId="2" applyNumberFormat="1" applyFont="1" applyFill="1" applyBorder="1" applyAlignment="1">
      <alignment wrapText="1"/>
    </xf>
    <xf numFmtId="164" fontId="9" fillId="0" borderId="1" xfId="2" applyNumberFormat="1" applyFont="1" applyBorder="1" applyAlignment="1">
      <alignment wrapText="1"/>
    </xf>
    <xf numFmtId="0" fontId="4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67" workbookViewId="0">
      <selection activeCell="C68" sqref="C68"/>
    </sheetView>
  </sheetViews>
  <sheetFormatPr defaultColWidth="9.140625" defaultRowHeight="29.25" customHeight="1" x14ac:dyDescent="0.25"/>
  <cols>
    <col min="1" max="1" width="10.7109375" style="16" customWidth="1"/>
    <col min="2" max="2" width="77.28515625" style="16" customWidth="1"/>
    <col min="3" max="3" width="13.85546875" style="16" customWidth="1"/>
    <col min="4" max="200" width="9.140625" style="16" customWidth="1"/>
    <col min="201" max="201" width="3" style="16" customWidth="1"/>
    <col min="202" max="202" width="47.5703125" style="16" customWidth="1"/>
    <col min="203" max="203" width="9.42578125" style="16" customWidth="1"/>
    <col min="204" max="204" width="6.7109375" style="16" customWidth="1"/>
    <col min="205" max="205" width="8.7109375" style="16" customWidth="1"/>
    <col min="206" max="206" width="6.28515625" style="16" customWidth="1"/>
    <col min="207" max="207" width="8" style="16" customWidth="1"/>
    <col min="208" max="208" width="6.7109375" style="16" customWidth="1"/>
    <col min="209" max="16384" width="9.140625" style="16"/>
  </cols>
  <sheetData>
    <row r="1" spans="1:3" s="3" customFormat="1" ht="15.75" x14ac:dyDescent="0.25">
      <c r="A1" s="27" t="s">
        <v>104</v>
      </c>
      <c r="B1" s="27"/>
    </row>
    <row r="2" spans="1:3" s="3" customFormat="1" ht="15.75" x14ac:dyDescent="0.25">
      <c r="A2" s="27" t="s">
        <v>102</v>
      </c>
      <c r="B2" s="27"/>
    </row>
    <row r="3" spans="1:3" s="3" customFormat="1" ht="15.75" x14ac:dyDescent="0.25">
      <c r="A3" s="27" t="s">
        <v>103</v>
      </c>
      <c r="B3" s="27"/>
    </row>
    <row r="4" spans="1:3" s="3" customFormat="1" ht="15.75" customHeight="1" x14ac:dyDescent="0.25">
      <c r="A4" s="4"/>
      <c r="B4" s="4"/>
    </row>
    <row r="5" spans="1:3" s="8" customFormat="1" ht="15.75" x14ac:dyDescent="0.25">
      <c r="A5" s="5"/>
      <c r="B5" s="6" t="s">
        <v>105</v>
      </c>
      <c r="C5" s="7">
        <v>116621.45212499998</v>
      </c>
    </row>
    <row r="6" spans="1:3" s="9" customFormat="1" ht="29.25" customHeight="1" x14ac:dyDescent="0.25">
      <c r="A6" s="11"/>
      <c r="B6" s="6" t="s">
        <v>3</v>
      </c>
      <c r="C6" s="11"/>
    </row>
    <row r="7" spans="1:3" s="9" customFormat="1" ht="29.25" customHeight="1" x14ac:dyDescent="0.25">
      <c r="A7" s="10" t="s">
        <v>4</v>
      </c>
      <c r="B7" s="11" t="s">
        <v>5</v>
      </c>
      <c r="C7" s="7">
        <v>8367.2160000000003</v>
      </c>
    </row>
    <row r="8" spans="1:3" s="9" customFormat="1" ht="29.25" customHeight="1" x14ac:dyDescent="0.25">
      <c r="A8" s="10"/>
      <c r="B8" s="11" t="s">
        <v>6</v>
      </c>
      <c r="C8" s="7">
        <v>6377.8080000000018</v>
      </c>
    </row>
    <row r="9" spans="1:3" s="9" customFormat="1" ht="29.25" customHeight="1" x14ac:dyDescent="0.25">
      <c r="A9" s="11" t="s">
        <v>7</v>
      </c>
      <c r="B9" s="11" t="s">
        <v>8</v>
      </c>
      <c r="C9" s="7">
        <v>19718.543999999998</v>
      </c>
    </row>
    <row r="10" spans="1:3" s="9" customFormat="1" ht="29.25" customHeight="1" x14ac:dyDescent="0.25">
      <c r="A10" s="11"/>
      <c r="B10" s="11" t="s">
        <v>9</v>
      </c>
      <c r="C10" s="7">
        <v>16003.031999999997</v>
      </c>
    </row>
    <row r="11" spans="1:3" s="9" customFormat="1" ht="29.25" customHeight="1" x14ac:dyDescent="0.25">
      <c r="A11" s="10"/>
      <c r="B11" s="12" t="s">
        <v>10</v>
      </c>
      <c r="C11" s="19">
        <f>SUM(C7:C10)</f>
        <v>50466.6</v>
      </c>
    </row>
    <row r="12" spans="1:3" s="9" customFormat="1" ht="29.25" customHeight="1" x14ac:dyDescent="0.25">
      <c r="A12" s="10"/>
      <c r="B12" s="6" t="s">
        <v>11</v>
      </c>
      <c r="C12" s="11"/>
    </row>
    <row r="13" spans="1:3" s="9" customFormat="1" ht="29.25" customHeight="1" x14ac:dyDescent="0.25">
      <c r="A13" s="10" t="s">
        <v>12</v>
      </c>
      <c r="B13" s="11" t="s">
        <v>13</v>
      </c>
      <c r="C13" s="7">
        <v>5263.2000000000007</v>
      </c>
    </row>
    <row r="14" spans="1:3" s="9" customFormat="1" ht="29.25" customHeight="1" x14ac:dyDescent="0.25">
      <c r="A14" s="17" t="s">
        <v>14</v>
      </c>
      <c r="B14" s="11" t="s">
        <v>15</v>
      </c>
      <c r="C14" s="7">
        <v>4380.5200000000004</v>
      </c>
    </row>
    <row r="15" spans="1:3" s="9" customFormat="1" ht="29.25" customHeight="1" x14ac:dyDescent="0.25">
      <c r="A15" s="17"/>
      <c r="B15" s="11" t="s">
        <v>16</v>
      </c>
      <c r="C15" s="7">
        <v>15791.775999999998</v>
      </c>
    </row>
    <row r="16" spans="1:3" s="9" customFormat="1" ht="29.25" customHeight="1" x14ac:dyDescent="0.25">
      <c r="A16" s="17"/>
      <c r="B16" s="11" t="s">
        <v>17</v>
      </c>
      <c r="C16" s="7">
        <v>21020.16</v>
      </c>
    </row>
    <row r="17" spans="1:3" s="9" customFormat="1" ht="29.25" customHeight="1" x14ac:dyDescent="0.25">
      <c r="A17" s="10" t="s">
        <v>18</v>
      </c>
      <c r="B17" s="11" t="s">
        <v>19</v>
      </c>
      <c r="C17" s="7">
        <v>2250.7769999999996</v>
      </c>
    </row>
    <row r="18" spans="1:3" s="9" customFormat="1" ht="29.25" customHeight="1" x14ac:dyDescent="0.25">
      <c r="A18" s="10" t="s">
        <v>20</v>
      </c>
      <c r="B18" s="11" t="s">
        <v>21</v>
      </c>
      <c r="C18" s="7">
        <v>279.3</v>
      </c>
    </row>
    <row r="19" spans="1:3" s="9" customFormat="1" ht="29.25" customHeight="1" x14ac:dyDescent="0.25">
      <c r="A19" s="10" t="s">
        <v>22</v>
      </c>
      <c r="B19" s="11" t="s">
        <v>23</v>
      </c>
      <c r="C19" s="7">
        <v>4048.8799999999997</v>
      </c>
    </row>
    <row r="20" spans="1:3" s="9" customFormat="1" ht="29.25" customHeight="1" x14ac:dyDescent="0.25">
      <c r="A20" s="10"/>
      <c r="B20" s="12" t="s">
        <v>24</v>
      </c>
      <c r="C20" s="19">
        <f>SUM(C13:C19)</f>
        <v>53034.613000000005</v>
      </c>
    </row>
    <row r="21" spans="1:3" s="9" customFormat="1" ht="29.25" customHeight="1" x14ac:dyDescent="0.25">
      <c r="A21" s="10"/>
      <c r="B21" s="6" t="s">
        <v>25</v>
      </c>
      <c r="C21" s="11"/>
    </row>
    <row r="22" spans="1:3" s="9" customFormat="1" ht="29.25" customHeight="1" x14ac:dyDescent="0.25">
      <c r="A22" s="10" t="s">
        <v>26</v>
      </c>
      <c r="B22" s="11" t="s">
        <v>27</v>
      </c>
      <c r="C22" s="7">
        <v>67212</v>
      </c>
    </row>
    <row r="23" spans="1:3" s="9" customFormat="1" ht="29.25" customHeight="1" x14ac:dyDescent="0.25">
      <c r="A23" s="10"/>
      <c r="B23" s="12" t="s">
        <v>24</v>
      </c>
      <c r="C23" s="19">
        <f>SUM(C22:C22)</f>
        <v>67212</v>
      </c>
    </row>
    <row r="24" spans="1:3" s="9" customFormat="1" ht="29.25" customHeight="1" x14ac:dyDescent="0.25">
      <c r="A24" s="10"/>
      <c r="B24" s="6" t="s">
        <v>28</v>
      </c>
      <c r="C24" s="11"/>
    </row>
    <row r="25" spans="1:3" s="9" customFormat="1" ht="29.25" customHeight="1" x14ac:dyDescent="0.25">
      <c r="A25" s="10" t="s">
        <v>29</v>
      </c>
      <c r="B25" s="11" t="s">
        <v>30</v>
      </c>
      <c r="C25" s="7">
        <v>4570.4160000000002</v>
      </c>
    </row>
    <row r="26" spans="1:3" s="9" customFormat="1" ht="29.25" customHeight="1" x14ac:dyDescent="0.25">
      <c r="A26" s="10" t="s">
        <v>31</v>
      </c>
      <c r="B26" s="11" t="s">
        <v>32</v>
      </c>
      <c r="C26" s="7">
        <v>22852.080000000002</v>
      </c>
    </row>
    <row r="27" spans="1:3" s="9" customFormat="1" ht="29.25" customHeight="1" x14ac:dyDescent="0.25">
      <c r="A27" s="10" t="s">
        <v>33</v>
      </c>
      <c r="B27" s="11" t="s">
        <v>34</v>
      </c>
      <c r="C27" s="7">
        <v>13711.248</v>
      </c>
    </row>
    <row r="28" spans="1:3" s="9" customFormat="1" ht="29.25" customHeight="1" x14ac:dyDescent="0.25">
      <c r="A28" s="10" t="s">
        <v>35</v>
      </c>
      <c r="B28" s="11" t="s">
        <v>36</v>
      </c>
      <c r="C28" s="7">
        <v>7220</v>
      </c>
    </row>
    <row r="29" spans="1:3" s="9" customFormat="1" ht="29.25" customHeight="1" x14ac:dyDescent="0.25">
      <c r="A29" s="10" t="s">
        <v>37</v>
      </c>
      <c r="B29" s="11" t="s">
        <v>38</v>
      </c>
      <c r="C29" s="7">
        <v>11560.464</v>
      </c>
    </row>
    <row r="30" spans="1:3" s="9" customFormat="1" ht="29.25" customHeight="1" x14ac:dyDescent="0.25">
      <c r="A30" s="10"/>
      <c r="B30" s="12" t="s">
        <v>39</v>
      </c>
      <c r="C30" s="19">
        <f>SUM(C25:C29)</f>
        <v>59914.208000000006</v>
      </c>
    </row>
    <row r="31" spans="1:3" s="9" customFormat="1" ht="29.25" customHeight="1" x14ac:dyDescent="0.25">
      <c r="A31" s="10"/>
      <c r="B31" s="5" t="s">
        <v>40</v>
      </c>
      <c r="C31" s="11">
        <v>0</v>
      </c>
    </row>
    <row r="32" spans="1:3" s="9" customFormat="1" ht="29.25" customHeight="1" x14ac:dyDescent="0.25">
      <c r="A32" s="20"/>
      <c r="B32" s="21" t="s">
        <v>41</v>
      </c>
      <c r="C32" s="22">
        <v>15171.31</v>
      </c>
    </row>
    <row r="33" spans="1:3" s="9" customFormat="1" ht="29.25" customHeight="1" x14ac:dyDescent="0.25">
      <c r="A33" s="20"/>
      <c r="B33" s="21" t="s">
        <v>42</v>
      </c>
      <c r="C33" s="22">
        <v>17289.900000000001</v>
      </c>
    </row>
    <row r="34" spans="1:3" s="9" customFormat="1" ht="29.25" customHeight="1" x14ac:dyDescent="0.25">
      <c r="A34" s="20"/>
      <c r="B34" s="21" t="s">
        <v>43</v>
      </c>
      <c r="C34" s="22">
        <v>0</v>
      </c>
    </row>
    <row r="35" spans="1:3" s="9" customFormat="1" ht="29.25" customHeight="1" x14ac:dyDescent="0.25">
      <c r="A35" s="20"/>
      <c r="B35" s="21" t="s">
        <v>44</v>
      </c>
      <c r="C35" s="22">
        <f>C32+C33+C34</f>
        <v>32461.21</v>
      </c>
    </row>
    <row r="36" spans="1:3" s="9" customFormat="1" ht="29.25" customHeight="1" x14ac:dyDescent="0.25">
      <c r="A36" s="5" t="s">
        <v>45</v>
      </c>
      <c r="B36" s="12" t="s">
        <v>46</v>
      </c>
      <c r="C36" s="7">
        <v>25540.560000000009</v>
      </c>
    </row>
    <row r="37" spans="1:3" s="9" customFormat="1" ht="29.25" customHeight="1" x14ac:dyDescent="0.25">
      <c r="A37" s="5" t="s">
        <v>47</v>
      </c>
      <c r="B37" s="12" t="s">
        <v>110</v>
      </c>
      <c r="C37" s="7">
        <v>7258.8960000000015</v>
      </c>
    </row>
    <row r="38" spans="1:3" s="9" customFormat="1" ht="29.25" customHeight="1" x14ac:dyDescent="0.25">
      <c r="A38" s="5"/>
      <c r="B38" s="12" t="s">
        <v>48</v>
      </c>
      <c r="C38" s="19">
        <f>SUM(C36:C37)</f>
        <v>32799.456000000013</v>
      </c>
    </row>
    <row r="39" spans="1:3" s="9" customFormat="1" ht="29.25" customHeight="1" x14ac:dyDescent="0.25">
      <c r="A39" s="5" t="s">
        <v>49</v>
      </c>
      <c r="B39" s="12" t="s">
        <v>50</v>
      </c>
      <c r="C39" s="19">
        <v>442.21200000000005</v>
      </c>
    </row>
    <row r="40" spans="1:3" s="9" customFormat="1" ht="29.25" customHeight="1" x14ac:dyDescent="0.25">
      <c r="A40" s="5" t="s">
        <v>51</v>
      </c>
      <c r="B40" s="12" t="s">
        <v>52</v>
      </c>
      <c r="C40" s="19">
        <v>2560.7159999999999</v>
      </c>
    </row>
    <row r="41" spans="1:3" s="9" customFormat="1" ht="29.25" customHeight="1" x14ac:dyDescent="0.25">
      <c r="A41" s="5"/>
      <c r="B41" s="18" t="s">
        <v>53</v>
      </c>
      <c r="C41" s="11"/>
    </row>
    <row r="42" spans="1:3" s="9" customFormat="1" ht="29.25" customHeight="1" x14ac:dyDescent="0.25">
      <c r="A42" s="10" t="s">
        <v>54</v>
      </c>
      <c r="B42" s="11" t="s">
        <v>55</v>
      </c>
      <c r="C42" s="7">
        <v>4498.2</v>
      </c>
    </row>
    <row r="43" spans="1:3" s="9" customFormat="1" ht="29.25" customHeight="1" x14ac:dyDescent="0.25">
      <c r="A43" s="10" t="s">
        <v>56</v>
      </c>
      <c r="B43" s="11" t="s">
        <v>57</v>
      </c>
      <c r="C43" s="7">
        <v>3390</v>
      </c>
    </row>
    <row r="44" spans="1:3" s="9" customFormat="1" ht="29.25" customHeight="1" x14ac:dyDescent="0.25">
      <c r="A44" s="10" t="s">
        <v>58</v>
      </c>
      <c r="B44" s="11" t="s">
        <v>59</v>
      </c>
      <c r="C44" s="7">
        <v>3300.6000000000008</v>
      </c>
    </row>
    <row r="45" spans="1:3" s="9" customFormat="1" ht="29.25" customHeight="1" x14ac:dyDescent="0.25">
      <c r="A45" s="10" t="s">
        <v>60</v>
      </c>
      <c r="B45" s="11" t="s">
        <v>61</v>
      </c>
      <c r="C45" s="7">
        <v>3300.6000000000008</v>
      </c>
    </row>
    <row r="46" spans="1:3" s="9" customFormat="1" ht="29.25" customHeight="1" x14ac:dyDescent="0.25">
      <c r="A46" s="10" t="s">
        <v>62</v>
      </c>
      <c r="B46" s="11" t="s">
        <v>63</v>
      </c>
      <c r="C46" s="7">
        <v>3300.6000000000008</v>
      </c>
    </row>
    <row r="47" spans="1:3" s="9" customFormat="1" ht="29.25" customHeight="1" x14ac:dyDescent="0.25">
      <c r="A47" s="10" t="s">
        <v>64</v>
      </c>
      <c r="B47" s="11" t="s">
        <v>65</v>
      </c>
      <c r="C47" s="7">
        <v>9000</v>
      </c>
    </row>
    <row r="48" spans="1:3" s="9" customFormat="1" ht="29.25" customHeight="1" x14ac:dyDescent="0.25">
      <c r="A48" s="10"/>
      <c r="B48" s="12" t="s">
        <v>66</v>
      </c>
      <c r="C48" s="19">
        <f>SUM(C42:C47)</f>
        <v>26790.000000000004</v>
      </c>
    </row>
    <row r="49" spans="1:3" s="9" customFormat="1" ht="29.25" customHeight="1" x14ac:dyDescent="0.25">
      <c r="A49" s="10"/>
      <c r="B49" s="6" t="s">
        <v>67</v>
      </c>
      <c r="C49" s="11"/>
    </row>
    <row r="50" spans="1:3" s="9" customFormat="1" ht="29.25" customHeight="1" x14ac:dyDescent="0.25">
      <c r="A50" s="10" t="s">
        <v>68</v>
      </c>
      <c r="B50" s="11" t="s">
        <v>69</v>
      </c>
      <c r="C50" s="11"/>
    </row>
    <row r="51" spans="1:3" s="9" customFormat="1" ht="29.25" customHeight="1" x14ac:dyDescent="0.25">
      <c r="A51" s="10"/>
      <c r="B51" s="11" t="s">
        <v>70</v>
      </c>
      <c r="C51" s="7">
        <v>84.8</v>
      </c>
    </row>
    <row r="52" spans="1:3" s="9" customFormat="1" ht="29.25" customHeight="1" x14ac:dyDescent="0.25">
      <c r="A52" s="13"/>
      <c r="B52" s="14" t="s">
        <v>71</v>
      </c>
      <c r="C52" s="7"/>
    </row>
    <row r="53" spans="1:3" s="9" customFormat="1" ht="29.25" customHeight="1" x14ac:dyDescent="0.25">
      <c r="A53" s="13" t="s">
        <v>72</v>
      </c>
      <c r="B53" s="15" t="s">
        <v>73</v>
      </c>
      <c r="C53" s="7">
        <v>3044.24</v>
      </c>
    </row>
    <row r="54" spans="1:3" s="9" customFormat="1" ht="29.25" customHeight="1" x14ac:dyDescent="0.25">
      <c r="A54" s="13" t="s">
        <v>74</v>
      </c>
      <c r="B54" s="15" t="s">
        <v>75</v>
      </c>
      <c r="C54" s="7">
        <v>6459.2</v>
      </c>
    </row>
    <row r="55" spans="1:3" s="9" customFormat="1" ht="29.25" customHeight="1" x14ac:dyDescent="0.25">
      <c r="A55" s="13" t="s">
        <v>76</v>
      </c>
      <c r="B55" s="15" t="s">
        <v>77</v>
      </c>
      <c r="C55" s="7">
        <v>744.16</v>
      </c>
    </row>
    <row r="56" spans="1:3" s="9" customFormat="1" ht="29.25" customHeight="1" x14ac:dyDescent="0.25">
      <c r="A56" s="13" t="s">
        <v>0</v>
      </c>
      <c r="B56" s="15" t="s">
        <v>78</v>
      </c>
      <c r="C56" s="7">
        <v>730.36</v>
      </c>
    </row>
    <row r="57" spans="1:3" s="9" customFormat="1" ht="29.25" customHeight="1" x14ac:dyDescent="0.25">
      <c r="A57" s="13" t="s">
        <v>1</v>
      </c>
      <c r="B57" s="15" t="s">
        <v>79</v>
      </c>
      <c r="C57" s="7">
        <v>363.68</v>
      </c>
    </row>
    <row r="58" spans="1:3" s="9" customFormat="1" ht="29.25" customHeight="1" x14ac:dyDescent="0.25">
      <c r="A58" s="13" t="s">
        <v>2</v>
      </c>
      <c r="B58" s="15" t="s">
        <v>80</v>
      </c>
      <c r="C58" s="7">
        <v>363.68</v>
      </c>
    </row>
    <row r="59" spans="1:3" s="9" customFormat="1" ht="29.25" customHeight="1" x14ac:dyDescent="0.25">
      <c r="A59" s="13" t="s">
        <v>81</v>
      </c>
      <c r="B59" s="15" t="s">
        <v>82</v>
      </c>
      <c r="C59" s="7">
        <v>970.56</v>
      </c>
    </row>
    <row r="60" spans="1:3" s="9" customFormat="1" ht="29.25" customHeight="1" x14ac:dyDescent="0.25">
      <c r="A60" s="10"/>
      <c r="B60" s="11" t="s">
        <v>83</v>
      </c>
      <c r="C60" s="7"/>
    </row>
    <row r="61" spans="1:3" s="9" customFormat="1" ht="29.25" customHeight="1" x14ac:dyDescent="0.25">
      <c r="A61" s="10"/>
      <c r="B61" s="15" t="s">
        <v>84</v>
      </c>
      <c r="C61" s="7">
        <v>0</v>
      </c>
    </row>
    <row r="62" spans="1:3" s="9" customFormat="1" ht="29.25" customHeight="1" x14ac:dyDescent="0.25">
      <c r="A62" s="10"/>
      <c r="B62" s="11" t="s">
        <v>85</v>
      </c>
      <c r="C62" s="7"/>
    </row>
    <row r="63" spans="1:3" s="9" customFormat="1" ht="29.25" customHeight="1" x14ac:dyDescent="0.25">
      <c r="A63" s="10"/>
      <c r="B63" s="15" t="s">
        <v>86</v>
      </c>
      <c r="C63" s="7">
        <v>12933.696000000002</v>
      </c>
    </row>
    <row r="64" spans="1:3" s="9" customFormat="1" ht="29.25" customHeight="1" x14ac:dyDescent="0.25">
      <c r="A64" s="10"/>
      <c r="B64" s="11" t="s">
        <v>87</v>
      </c>
      <c r="C64" s="7">
        <v>595.20000000000005</v>
      </c>
    </row>
    <row r="65" spans="1:3" s="9" customFormat="1" ht="29.25" customHeight="1" x14ac:dyDescent="0.25">
      <c r="A65" s="10"/>
      <c r="B65" s="15" t="s">
        <v>88</v>
      </c>
      <c r="C65" s="7">
        <v>3578.94</v>
      </c>
    </row>
    <row r="66" spans="1:3" s="9" customFormat="1" ht="29.25" customHeight="1" x14ac:dyDescent="0.25">
      <c r="A66" s="10"/>
      <c r="B66" s="11" t="s">
        <v>89</v>
      </c>
      <c r="C66" s="7">
        <v>162860</v>
      </c>
    </row>
    <row r="67" spans="1:3" s="9" customFormat="1" ht="29.25" customHeight="1" x14ac:dyDescent="0.25">
      <c r="A67" s="10"/>
      <c r="B67" s="15" t="s">
        <v>90</v>
      </c>
      <c r="C67" s="7">
        <v>580.42079999999999</v>
      </c>
    </row>
    <row r="68" spans="1:3" s="9" customFormat="1" ht="29.25" customHeight="1" x14ac:dyDescent="0.25">
      <c r="A68" s="10"/>
      <c r="B68" s="11" t="s">
        <v>91</v>
      </c>
      <c r="C68" s="7">
        <v>66417.53</v>
      </c>
    </row>
    <row r="69" spans="1:3" s="9" customFormat="1" ht="29.25" customHeight="1" x14ac:dyDescent="0.25">
      <c r="A69" s="10"/>
      <c r="B69" s="11" t="s">
        <v>92</v>
      </c>
      <c r="C69" s="7">
        <v>366.29</v>
      </c>
    </row>
    <row r="70" spans="1:3" s="9" customFormat="1" ht="29.25" customHeight="1" x14ac:dyDescent="0.25">
      <c r="A70" s="10"/>
      <c r="B70" s="11" t="s">
        <v>93</v>
      </c>
      <c r="C70" s="7">
        <v>85.05</v>
      </c>
    </row>
    <row r="71" spans="1:3" s="9" customFormat="1" ht="29.25" customHeight="1" x14ac:dyDescent="0.25">
      <c r="A71" s="10"/>
      <c r="B71" s="11" t="s">
        <v>94</v>
      </c>
      <c r="C71" s="7">
        <v>0</v>
      </c>
    </row>
    <row r="72" spans="1:3" s="9" customFormat="1" ht="29.25" customHeight="1" x14ac:dyDescent="0.25">
      <c r="A72" s="10"/>
      <c r="B72" s="11" t="s">
        <v>95</v>
      </c>
      <c r="C72" s="7">
        <v>2380.8000000000002</v>
      </c>
    </row>
    <row r="73" spans="1:3" s="9" customFormat="1" ht="29.25" customHeight="1" x14ac:dyDescent="0.25">
      <c r="A73" s="5"/>
      <c r="B73" s="12" t="s">
        <v>96</v>
      </c>
      <c r="C73" s="19">
        <f>SUM(C51:C72)</f>
        <v>262558.60680000001</v>
      </c>
    </row>
    <row r="74" spans="1:3" s="9" customFormat="1" ht="29.25" customHeight="1" x14ac:dyDescent="0.25">
      <c r="A74" s="5" t="s">
        <v>97</v>
      </c>
      <c r="B74" s="12" t="s">
        <v>98</v>
      </c>
      <c r="C74" s="19">
        <v>12635.855999999998</v>
      </c>
    </row>
    <row r="75" spans="1:3" s="9" customFormat="1" ht="29.25" customHeight="1" x14ac:dyDescent="0.25">
      <c r="A75" s="10"/>
      <c r="B75" s="6" t="s">
        <v>99</v>
      </c>
      <c r="C75" s="19">
        <v>72320.112000000008</v>
      </c>
    </row>
    <row r="76" spans="1:3" s="9" customFormat="1" ht="29.25" customHeight="1" x14ac:dyDescent="0.25">
      <c r="A76" s="10" t="s">
        <v>100</v>
      </c>
      <c r="B76" s="12" t="s">
        <v>101</v>
      </c>
      <c r="C76" s="19">
        <f>C11+C20+C23+C30+C35+C38+C39+C40+C48+C73+C74+C75</f>
        <v>673195.58980000007</v>
      </c>
    </row>
    <row r="77" spans="1:3" s="1" customFormat="1" ht="15" customHeight="1" x14ac:dyDescent="0.25">
      <c r="A77" s="23"/>
      <c r="B77" s="24" t="s">
        <v>106</v>
      </c>
      <c r="C77" s="25">
        <v>616424.4</v>
      </c>
    </row>
    <row r="78" spans="1:3" s="2" customFormat="1" ht="15" x14ac:dyDescent="0.25">
      <c r="A78" s="23"/>
      <c r="B78" s="24" t="s">
        <v>107</v>
      </c>
      <c r="C78" s="25">
        <v>579133.63</v>
      </c>
    </row>
    <row r="79" spans="1:3" s="2" customFormat="1" ht="15" x14ac:dyDescent="0.25">
      <c r="A79" s="23"/>
      <c r="B79" s="24" t="s">
        <v>111</v>
      </c>
      <c r="C79" s="25">
        <v>16604.28</v>
      </c>
    </row>
    <row r="80" spans="1:3" s="2" customFormat="1" ht="15" x14ac:dyDescent="0.25">
      <c r="A80" s="23"/>
      <c r="B80" s="24" t="s">
        <v>112</v>
      </c>
      <c r="C80" s="25">
        <v>10445.040000000001</v>
      </c>
    </row>
    <row r="81" spans="1:3" s="2" customFormat="1" ht="15" x14ac:dyDescent="0.25">
      <c r="A81" s="23"/>
      <c r="B81" s="24" t="s">
        <v>109</v>
      </c>
      <c r="C81" s="26">
        <f>C78+C80-C76</f>
        <v>-83616.919800000032</v>
      </c>
    </row>
    <row r="82" spans="1:3" s="2" customFormat="1" ht="15" x14ac:dyDescent="0.25">
      <c r="A82" s="23"/>
      <c r="B82" s="24" t="s">
        <v>108</v>
      </c>
      <c r="C82" s="26">
        <f>C5+C81</f>
        <v>33004.532324999949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2022-01-26T03:15:59Z</dcterms:created>
  <dcterms:modified xsi:type="dcterms:W3CDTF">2022-03-21T06:49:46Z</dcterms:modified>
</cp:coreProperties>
</file>