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126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114" i="1"/>
  <c r="C116"/>
  <c r="C129"/>
  <c r="C130"/>
  <c r="C65"/>
  <c r="C56"/>
  <c r="C53"/>
  <c r="C46"/>
  <c r="C37"/>
  <c r="C25"/>
  <c r="C17"/>
</calcChain>
</file>

<file path=xl/sharedStrings.xml><?xml version="1.0" encoding="utf-8"?>
<sst xmlns="http://schemas.openxmlformats.org/spreadsheetml/2006/main" count="245" uniqueCount="194">
  <si>
    <t>м2</t>
  </si>
  <si>
    <t>1.1.</t>
  </si>
  <si>
    <t>Влажное подметание лестничных площадок и маршей нижних 2-х этажей</t>
  </si>
  <si>
    <t>Влажное подметание лестничных площадок и маршей выше  2-го этажа</t>
  </si>
  <si>
    <t>Влажное подметание общих лоджий</t>
  </si>
  <si>
    <t>1.2.</t>
  </si>
  <si>
    <t>Мытье лестничных площадок и маршей нижних 2-х этажей</t>
  </si>
  <si>
    <t>Мытье лестничных площадок и маршей выше 2-го этажа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</si>
  <si>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</si>
  <si>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</t>
  </si>
  <si>
    <t>1.7.</t>
  </si>
  <si>
    <t>Очистка  подвала  от мусора</t>
  </si>
  <si>
    <t>1.8</t>
  </si>
  <si>
    <t>Очистка кровель от мусора</t>
  </si>
  <si>
    <t>1.9</t>
  </si>
  <si>
    <t>Техническое содержание лифтов</t>
  </si>
  <si>
    <t>ПТО лифтов</t>
  </si>
  <si>
    <t xml:space="preserve">            ИТОГО по п. 1 :</t>
  </si>
  <si>
    <t>2. Содержание мусоропроводов</t>
  </si>
  <si>
    <t>2.1.</t>
  </si>
  <si>
    <t>Очистка и и дезинфекция клапанов</t>
  </si>
  <si>
    <t>2.2.</t>
  </si>
  <si>
    <t>Влажное подметание пола камер</t>
  </si>
  <si>
    <t>2.3.</t>
  </si>
  <si>
    <t>Удаление мусора из камер</t>
  </si>
  <si>
    <t>2.4.</t>
  </si>
  <si>
    <t>дезинфекция мусоросборников</t>
  </si>
  <si>
    <t>2.5.</t>
  </si>
  <si>
    <t>дезинфекция мусороприемных камер</t>
  </si>
  <si>
    <t>2.6.</t>
  </si>
  <si>
    <t>устранение засоров</t>
  </si>
  <si>
    <t xml:space="preserve">            ИТОГО по п. 2 :</t>
  </si>
  <si>
    <t xml:space="preserve">   2. Уборка придомовой территории, входящей в состав общего имущества</t>
  </si>
  <si>
    <t>Подметание придомовой территории в летний период</t>
  </si>
  <si>
    <t>Уборка мусора с газона в летний период (листья и сучья)</t>
  </si>
  <si>
    <t>2.3</t>
  </si>
  <si>
    <t>Уборка мусора с газона в летний период (случайный мусор)</t>
  </si>
  <si>
    <t>2.4</t>
  </si>
  <si>
    <t>Очистка урн</t>
  </si>
  <si>
    <t>Подметание снега  высотой до 2-х см</t>
  </si>
  <si>
    <t>Подметание снега  выше 2-х см</t>
  </si>
  <si>
    <t>2.5</t>
  </si>
  <si>
    <t>Механизированная уборка внутридворовых проездов, очистка территории от уплотненного снега толщиной 20см</t>
  </si>
  <si>
    <t>Посыпка пешеходных дорожек и проездов противогололедными материалами шириной 0,5м</t>
  </si>
  <si>
    <t>2.7.</t>
  </si>
  <si>
    <t>Очистка пешеходных дорожек, отмостки  и проездов от наледи и льда шириной 0,5м</t>
  </si>
  <si>
    <t>2.9.</t>
  </si>
  <si>
    <t>Кошение газонов</t>
  </si>
  <si>
    <t xml:space="preserve">            ИТОГО по п. 3 :</t>
  </si>
  <si>
    <t xml:space="preserve">   3. Подготовка многоквартирного дома к сезонной эксплуатации</t>
  </si>
  <si>
    <t>3.1.</t>
  </si>
  <si>
    <t>Ремонт, регулировка, промывка, испытание, консервация, расконсервация системы центрального отопления</t>
  </si>
  <si>
    <t xml:space="preserve"> - Промывка трубопроводов системы ЦО</t>
  </si>
  <si>
    <t xml:space="preserve"> - Испытание трубопроводов системы ЦО</t>
  </si>
  <si>
    <t xml:space="preserve"> - Регулировка и наладка системы ЦО</t>
  </si>
  <si>
    <t xml:space="preserve"> - консервация , расконсервация системы ЦО</t>
  </si>
  <si>
    <t xml:space="preserve"> - ликвидация возд.пробок в тояке отопления</t>
  </si>
  <si>
    <t>14</t>
  </si>
  <si>
    <t>Замена ламп освещения подъездов, подвалов</t>
  </si>
  <si>
    <t xml:space="preserve">   4. Проведение технических осмотров и мелкий ремонт</t>
  </si>
  <si>
    <t>4.1.</t>
  </si>
  <si>
    <t>Проведение технических осмотров и устранение незначительных неисправностей систем вентиляции (констр.элем.)</t>
  </si>
  <si>
    <t>4.2.</t>
  </si>
  <si>
    <t>Проведение технических осмотров и устранение незначительных неисправностей  систем центр.отопления</t>
  </si>
  <si>
    <t>4.3.</t>
  </si>
  <si>
    <t>Проведение технических осмотров, ремонтов и устранение незначительных неисправностей в системах водоснабжения, канализации, ливневой канализации</t>
  </si>
  <si>
    <t>4.4.</t>
  </si>
  <si>
    <t>Ершение канализационного выпуска</t>
  </si>
  <si>
    <t>4.6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</si>
  <si>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</si>
  <si>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</si>
  <si>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5.</t>
  </si>
  <si>
    <t>Аварийное обслуживание внутридомового инжен.сантехнич. и эл.технического оборудования</t>
  </si>
  <si>
    <t>5.1</t>
  </si>
  <si>
    <t>Диспетчерское обслуживание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</si>
  <si>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</si>
  <si>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</si>
  <si>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</si>
  <si>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</si>
  <si>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</si>
  <si>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</si>
  <si>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</si>
  <si>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тепла</t>
  </si>
  <si>
    <t xml:space="preserve"> 8.2</t>
  </si>
  <si>
    <t>Обслуживание общедомовых приборов учета воды</t>
  </si>
  <si>
    <t>Снятие и запись показаний, обработка информации и занесение в компьютер, передача данных энергоснабжающей организации (тепло)</t>
  </si>
  <si>
    <t>Снятие и запись показаний, обработка информации и занесение в компьютер, передача данных энергоснабжающей организации (вода)</t>
  </si>
  <si>
    <t>Снятие и запись показаний, обработка информации и занесение в компьютер, передача данных энергоснабжающей организации (эл.энергия)</t>
  </si>
  <si>
    <t>Поверка общедомовых приборов учета тепла</t>
  </si>
  <si>
    <t>Поверка общедомовых приборов учета воды</t>
  </si>
  <si>
    <t xml:space="preserve">            ИТОГО по п. 8 :</t>
  </si>
  <si>
    <t xml:space="preserve">  9. Текущий ремонт</t>
  </si>
  <si>
    <t>9.1.</t>
  </si>
  <si>
    <t>Текущий ремонт электрооборудования (непредвиденные работы</t>
  </si>
  <si>
    <t xml:space="preserve">            </t>
  </si>
  <si>
    <t>очистка корпуса ВРУ, распределительных коробок от пыли и грязи</t>
  </si>
  <si>
    <t>ревизия и восстановление целостности изоляции электропроводки и контактных соединений электрооборудования</t>
  </si>
  <si>
    <t>замена пакетного выключателя ПВ 2*40 (кв.№50)</t>
  </si>
  <si>
    <t>Текущий ремонт систем водоснабжения, водоотведения (непредвиденные работы)</t>
  </si>
  <si>
    <t>установка хомута на стояке ХВС (кв.№15)</t>
  </si>
  <si>
    <t>устранение свища на стояке ХВС (кв.№№15,44)</t>
  </si>
  <si>
    <t>устранение свища на п/сушителе (кв.№15)</t>
  </si>
  <si>
    <t>отогрев ливневой канализации в контейнерной и подвале</t>
  </si>
  <si>
    <t>установка хомута на стояке ХВС (кв.№6)</t>
  </si>
  <si>
    <t>устранение свища на стояке ХВС (кв.№6)</t>
  </si>
  <si>
    <t>устранение засора канализационного стояка Ду 50мм (кв.№9)</t>
  </si>
  <si>
    <t>устранение хомута на стояке ХВС (кв.№43)</t>
  </si>
  <si>
    <t>установка свища на стояке ХВС (кв.№22)</t>
  </si>
  <si>
    <t>установка хомута на стояке ХВС (кв.№7)</t>
  </si>
  <si>
    <t>устранение засора канализационного стояка Ду 50 мм (кв.№ 4)</t>
  </si>
  <si>
    <t>устранение свища на стояке ХВС кв.10</t>
  </si>
  <si>
    <t>9.3</t>
  </si>
  <si>
    <t>Текущий ремонт систем конструкт.элементов) (непредвиденные работы</t>
  </si>
  <si>
    <t>очистка козырька тамбура от снега</t>
  </si>
  <si>
    <t>осмотр чердака на наличие течей с кровли и слив воды (6 раз) с переносом и укреплением лотков (2 раза)</t>
  </si>
  <si>
    <t>перенос и укрепление лотков в чердачном помещении</t>
  </si>
  <si>
    <t>установка емкостей на чердаке в местах течи кровли</t>
  </si>
  <si>
    <t>осмотр чердака на наличие течей с кровли и слив воды</t>
  </si>
  <si>
    <t>установка доводчика на 75 кг на дверь тамбура</t>
  </si>
  <si>
    <t>переустановка лотков на чердаке</t>
  </si>
  <si>
    <t>восстановление водоотвода на общей лоджии (2 этаж)</t>
  </si>
  <si>
    <t>срез арматуры бордюрного камня</t>
  </si>
  <si>
    <t xml:space="preserve">                                                                                                                                                                                              </t>
  </si>
  <si>
    <t>открытие продухов в фундаменте</t>
  </si>
  <si>
    <t>осмотр и очистка от мусора кровли и водоприемных воронок</t>
  </si>
  <si>
    <t xml:space="preserve">осмотр чердака на наличие течей с кровли </t>
  </si>
  <si>
    <t>ремонт кровли (трещины, примыкания) в один слой РИЗОЛИНОМ</t>
  </si>
  <si>
    <t>герметизация примыканий герметиком бутилкаучуковым</t>
  </si>
  <si>
    <t>открытие балконных дверей на общих лоджиях и окон на межэтажных площадках л/марша</t>
  </si>
  <si>
    <t>ремонт кровли "Ризолином"</t>
  </si>
  <si>
    <t>промазка межпанельных швов кв.52</t>
  </si>
  <si>
    <t>закрытие продухов в фундаменте</t>
  </si>
  <si>
    <t>закрытие дверей и окон на общих балконах</t>
  </si>
  <si>
    <t>осмотр чердака на наличие течей с кровли</t>
  </si>
  <si>
    <t>ремонт колеса контейнерной тележки со сменой болтовых соединений</t>
  </si>
  <si>
    <t xml:space="preserve">            ИТОГО по п. 9 :</t>
  </si>
  <si>
    <t>Управление многоквартирным домом</t>
  </si>
  <si>
    <t>13.</t>
  </si>
  <si>
    <t xml:space="preserve">   Сумма затрат по дому  :</t>
  </si>
  <si>
    <t>руб.</t>
  </si>
  <si>
    <t>№ п/п</t>
  </si>
  <si>
    <t>Наименование работ, услуг</t>
  </si>
  <si>
    <t>Ед.изм.</t>
  </si>
  <si>
    <t>1.</t>
  </si>
  <si>
    <t>Содержание мест общего пользования (уборка лестничных клеток)</t>
  </si>
  <si>
    <t>2.</t>
  </si>
  <si>
    <t>Содержание мусоропроводов</t>
  </si>
  <si>
    <t>3.</t>
  </si>
  <si>
    <t>Сбор, вывоз и захоронение ТБО</t>
  </si>
  <si>
    <t>4.</t>
  </si>
  <si>
    <t>Содержание лифтов</t>
  </si>
  <si>
    <t>Очистка, кровель, чердаков, подвалов от мусова</t>
  </si>
  <si>
    <t>Удаление  с крыш снега и наледи (сбивание сосулей)</t>
  </si>
  <si>
    <t>Содержание придомовых территорий</t>
  </si>
  <si>
    <t>8.</t>
  </si>
  <si>
    <t>Подготовка дома к сезонной эксплуатации (регулировка, промывка, опрессовка, консервация, расконсервация систем ЦО, замена разбитых стекол, ремонт продухов и пр.)</t>
  </si>
  <si>
    <t>9.</t>
  </si>
  <si>
    <t>Техосмотр и устранение мелких неисправностей: систем ЦО, водоснабжения и канализации, электрооборудования)</t>
  </si>
  <si>
    <t>10.</t>
  </si>
  <si>
    <t>Содержание диспетчерской службы</t>
  </si>
  <si>
    <t>11.</t>
  </si>
  <si>
    <t>Аварийное обслуживание</t>
  </si>
  <si>
    <t>12.</t>
  </si>
  <si>
    <t>Дератизация и дезинсекция подвалов</t>
  </si>
  <si>
    <t>Обслуживание общедомовых приборов учета тепла и воды</t>
  </si>
  <si>
    <t>14.</t>
  </si>
  <si>
    <t>15.</t>
  </si>
  <si>
    <t>Непредвиденные ремонтные работы</t>
  </si>
  <si>
    <t>Управленческие расходы</t>
  </si>
  <si>
    <t>Итого затрат:</t>
  </si>
  <si>
    <t>Общая площадь дома</t>
  </si>
  <si>
    <t>Экономически-обоснованный тариф на 1 м2 общей площади в месяц</t>
  </si>
  <si>
    <t>Тариф на 1 м2 общей площади в месяц установленный (протокол ОС от 18.06.2014)</t>
  </si>
  <si>
    <t>по управлению и обслуживанию</t>
  </si>
  <si>
    <t>МКД по ул.Молодежная 5</t>
  </si>
  <si>
    <t>1. Содержание помещений общего пользования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</si>
  <si>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</si>
  <si>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</si>
  <si>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</si>
  <si>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 xml:space="preserve">Отчет за 2021 г. </t>
  </si>
  <si>
    <t>Результат на 01.01.2021 г. ("+" экономия, "-" перерасход)</t>
  </si>
  <si>
    <t>Результат за 2021 год "+" - экономия "-" - перерасход</t>
  </si>
  <si>
    <t>подключение электроснабжения станции сотовой связи TELE 2 в ВРУ МКД с отключением вводного рубильника, разделкой и подключением кабеля 5*6 и включением рубильника</t>
  </si>
  <si>
    <t>монтаж водосливной системы (по смете)</t>
  </si>
  <si>
    <t xml:space="preserve">                               поступило денежных средств</t>
  </si>
  <si>
    <t xml:space="preserve">                                  поступило денежных средств</t>
  </si>
  <si>
    <t>ООО "Мегафон": начислено в феврале 2022 за декабрь 21</t>
  </si>
  <si>
    <t>Игра Сервис: начислено с 05.10.2021 г. (без НДС)</t>
  </si>
  <si>
    <t xml:space="preserve">                         поступило денежных средств (без НДС)</t>
  </si>
  <si>
    <t>Сибирские сети: начислено с 01.10.2021(без НДС)</t>
  </si>
  <si>
    <t>ООО "Т2 Мобайл": начислено (без НДС)</t>
  </si>
  <si>
    <t xml:space="preserve">                                  поступило денежных средств(без НДС)</t>
  </si>
  <si>
    <t>ИП Суворова М.В.: начислено (без НДС)</t>
  </si>
  <si>
    <t xml:space="preserve">установка светильников в подъезде 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</si>
</sst>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#,##0.00_ ;\-#,##0.00\ "/>
  </numFmts>
  <fonts count="13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sz val="11"/>
      <name val="Arial"/>
      <family val="2"/>
      <charset val="204"/>
    </font>
    <font>
      <b/>
      <sz val="12"/>
      <name val="Arial Cyr"/>
      <charset val="204"/>
    </font>
    <font>
      <b/>
      <i/>
      <sz val="12"/>
      <name val="Arial Cyr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2" fontId="6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4" fillId="0" borderId="0" xfId="0" applyFont="1" applyFill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/>
    <xf numFmtId="0" fontId="4" fillId="0" borderId="1" xfId="0" applyFont="1" applyFill="1" applyBorder="1"/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/>
    <xf numFmtId="0" fontId="4" fillId="0" borderId="2" xfId="0" applyFont="1" applyFill="1" applyBorder="1"/>
    <xf numFmtId="2" fontId="5" fillId="0" borderId="2" xfId="0" applyNumberFormat="1" applyFont="1" applyFill="1" applyBorder="1" applyAlignment="1">
      <alignment wrapText="1"/>
    </xf>
    <xf numFmtId="0" fontId="4" fillId="0" borderId="3" xfId="0" applyFont="1" applyFill="1" applyBorder="1" applyAlignment="1">
      <alignment horizontal="center" vertical="top"/>
    </xf>
    <xf numFmtId="0" fontId="6" fillId="0" borderId="4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vertical="center"/>
    </xf>
    <xf numFmtId="2" fontId="5" fillId="0" borderId="1" xfId="0" applyNumberFormat="1" applyFont="1" applyFill="1" applyBorder="1" applyAlignment="1">
      <alignment vertical="center"/>
    </xf>
    <xf numFmtId="2" fontId="4" fillId="0" borderId="1" xfId="0" applyNumberFormat="1" applyFont="1" applyFill="1" applyBorder="1" applyAlignment="1">
      <alignment vertical="center" wrapText="1"/>
    </xf>
    <xf numFmtId="0" fontId="7" fillId="0" borderId="5" xfId="1" applyFont="1" applyBorder="1" applyAlignment="1">
      <alignment horizontal="center" wrapText="1"/>
    </xf>
    <xf numFmtId="0" fontId="7" fillId="0" borderId="1" xfId="1" applyFont="1" applyBorder="1" applyAlignment="1">
      <alignment wrapText="1"/>
    </xf>
    <xf numFmtId="164" fontId="7" fillId="0" borderId="1" xfId="2" applyNumberFormat="1" applyFont="1" applyFill="1" applyBorder="1" applyAlignment="1">
      <alignment wrapText="1"/>
    </xf>
    <xf numFmtId="2" fontId="8" fillId="0" borderId="0" xfId="1" applyNumberFormat="1" applyFont="1"/>
    <xf numFmtId="0" fontId="8" fillId="0" borderId="0" xfId="1" applyFont="1"/>
    <xf numFmtId="0" fontId="9" fillId="0" borderId="0" xfId="0" applyFont="1" applyFill="1" applyAlignment="1">
      <alignment vertical="center"/>
    </xf>
    <xf numFmtId="0" fontId="7" fillId="0" borderId="1" xfId="1" applyFont="1" applyBorder="1" applyAlignment="1">
      <alignment horizontal="center" wrapText="1"/>
    </xf>
    <xf numFmtId="2" fontId="9" fillId="0" borderId="0" xfId="1" applyNumberFormat="1" applyFont="1"/>
    <xf numFmtId="0" fontId="9" fillId="0" borderId="0" xfId="0" applyFont="1" applyBorder="1" applyAlignment="1">
      <alignment vertical="center"/>
    </xf>
    <xf numFmtId="164" fontId="7" fillId="0" borderId="1" xfId="2" applyNumberFormat="1" applyFont="1" applyBorder="1" applyAlignment="1">
      <alignment wrapText="1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0" fontId="10" fillId="0" borderId="1" xfId="0" applyFont="1" applyFill="1" applyBorder="1"/>
    <xf numFmtId="0" fontId="10" fillId="0" borderId="1" xfId="0" applyFont="1" applyFill="1" applyBorder="1" applyAlignment="1">
      <alignment horizontal="center"/>
    </xf>
    <xf numFmtId="0" fontId="3" fillId="0" borderId="2" xfId="0" applyFont="1" applyFill="1" applyBorder="1"/>
    <xf numFmtId="2" fontId="10" fillId="0" borderId="2" xfId="0" applyNumberFormat="1" applyFont="1" applyFill="1" applyBorder="1" applyAlignment="1">
      <alignment wrapText="1"/>
    </xf>
    <xf numFmtId="0" fontId="10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top"/>
    </xf>
    <xf numFmtId="0" fontId="11" fillId="0" borderId="4" xfId="0" applyFont="1" applyFill="1" applyBorder="1" applyAlignment="1">
      <alignment horizontal="left" wrapText="1"/>
    </xf>
    <xf numFmtId="0" fontId="10" fillId="0" borderId="4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center"/>
    </xf>
    <xf numFmtId="164" fontId="9" fillId="0" borderId="1" xfId="2" applyNumberFormat="1" applyFont="1" applyFill="1" applyBorder="1" applyAlignment="1">
      <alignment wrapText="1"/>
    </xf>
    <xf numFmtId="0" fontId="5" fillId="0" borderId="0" xfId="1" applyFont="1" applyFill="1" applyBorder="1" applyAlignment="1">
      <alignment horizont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8"/>
  <sheetViews>
    <sheetView tabSelected="1" topLeftCell="A112" workbookViewId="0">
      <selection activeCell="F113" sqref="F113"/>
    </sheetView>
  </sheetViews>
  <sheetFormatPr defaultColWidth="9.109375" defaultRowHeight="15.6"/>
  <cols>
    <col min="1" max="1" width="5.33203125" style="20" customWidth="1"/>
    <col min="2" max="2" width="61.109375" style="20" customWidth="1"/>
    <col min="3" max="3" width="15.33203125" style="20" customWidth="1"/>
    <col min="4" max="200" width="9.109375" style="20" customWidth="1"/>
    <col min="201" max="201" width="5.33203125" style="20" customWidth="1"/>
    <col min="202" max="202" width="46" style="20" customWidth="1"/>
    <col min="203" max="206" width="9.33203125" style="20" customWidth="1"/>
    <col min="207" max="207" width="9.5546875" style="20" customWidth="1"/>
    <col min="208" max="208" width="9.109375" style="20" customWidth="1"/>
    <col min="209" max="212" width="9.33203125" style="20" customWidth="1"/>
    <col min="213" max="223" width="9.109375" style="20" customWidth="1"/>
    <col min="224" max="224" width="10.88671875" style="20" customWidth="1"/>
    <col min="225" max="226" width="9.109375" style="20" customWidth="1"/>
    <col min="227" max="227" width="9" style="20" customWidth="1"/>
    <col min="228" max="244" width="9.109375" style="20" customWidth="1"/>
    <col min="245" max="245" width="10.109375" style="20" customWidth="1"/>
    <col min="246" max="16384" width="9.109375" style="20"/>
  </cols>
  <sheetData>
    <row r="1" spans="1:5" s="3" customFormat="1">
      <c r="A1" s="65" t="s">
        <v>179</v>
      </c>
      <c r="B1" s="65"/>
      <c r="C1" s="2"/>
    </row>
    <row r="2" spans="1:5" s="3" customFormat="1">
      <c r="A2" s="65" t="s">
        <v>173</v>
      </c>
      <c r="B2" s="65"/>
      <c r="C2" s="2"/>
    </row>
    <row r="3" spans="1:5" s="3" customFormat="1">
      <c r="A3" s="65" t="s">
        <v>174</v>
      </c>
      <c r="B3" s="65"/>
      <c r="C3" s="2"/>
    </row>
    <row r="4" spans="1:5" s="3" customFormat="1">
      <c r="A4" s="4"/>
      <c r="B4" s="4"/>
      <c r="C4" s="2"/>
    </row>
    <row r="5" spans="1:5" s="8" customFormat="1" ht="16.2">
      <c r="A5" s="5"/>
      <c r="B5" s="6" t="s">
        <v>180</v>
      </c>
      <c r="C5" s="7">
        <v>-154996.62155999977</v>
      </c>
      <c r="E5" s="1"/>
    </row>
    <row r="6" spans="1:5" s="8" customFormat="1" ht="16.2">
      <c r="A6" s="5"/>
      <c r="B6" s="6" t="s">
        <v>175</v>
      </c>
      <c r="C6" s="9"/>
      <c r="E6" s="1"/>
    </row>
    <row r="7" spans="1:5" s="8" customFormat="1" ht="31.2">
      <c r="A7" s="11" t="s">
        <v>1</v>
      </c>
      <c r="B7" s="10" t="s">
        <v>2</v>
      </c>
      <c r="C7" s="35">
        <v>18596.760000000002</v>
      </c>
    </row>
    <row r="8" spans="1:5" s="8" customFormat="1" ht="31.2">
      <c r="A8" s="11"/>
      <c r="B8" s="10" t="s">
        <v>3</v>
      </c>
      <c r="C8" s="35">
        <v>24750.599999999995</v>
      </c>
    </row>
    <row r="9" spans="1:5" s="8" customFormat="1" ht="15" customHeight="1">
      <c r="A9" s="11"/>
      <c r="B9" s="10" t="s">
        <v>4</v>
      </c>
      <c r="C9" s="35">
        <v>2508.9120000000003</v>
      </c>
    </row>
    <row r="10" spans="1:5" s="8" customFormat="1">
      <c r="A10" s="11" t="s">
        <v>5</v>
      </c>
      <c r="B10" s="10" t="s">
        <v>6</v>
      </c>
      <c r="C10" s="35">
        <v>11771.759999999997</v>
      </c>
    </row>
    <row r="11" spans="1:5" s="8" customFormat="1">
      <c r="A11" s="11"/>
      <c r="B11" s="10" t="s">
        <v>7</v>
      </c>
      <c r="C11" s="35">
        <v>29003.519999999993</v>
      </c>
    </row>
    <row r="12" spans="1:5" s="8" customFormat="1" ht="46.8">
      <c r="A12" s="11" t="s">
        <v>8</v>
      </c>
      <c r="B12" s="10" t="s">
        <v>9</v>
      </c>
      <c r="C12" s="35">
        <v>8493.14</v>
      </c>
    </row>
    <row r="13" spans="1:5" s="8" customFormat="1">
      <c r="A13" s="11" t="s">
        <v>10</v>
      </c>
      <c r="B13" s="10" t="s">
        <v>11</v>
      </c>
      <c r="C13" s="35">
        <v>466.57800000000003</v>
      </c>
    </row>
    <row r="14" spans="1:5" s="8" customFormat="1">
      <c r="A14" s="29" t="s">
        <v>12</v>
      </c>
      <c r="B14" s="10" t="s">
        <v>13</v>
      </c>
      <c r="C14" s="35">
        <v>3717.9449999999997</v>
      </c>
    </row>
    <row r="15" spans="1:5" s="8" customFormat="1">
      <c r="A15" s="29" t="s">
        <v>14</v>
      </c>
      <c r="B15" s="10" t="s">
        <v>15</v>
      </c>
      <c r="C15" s="35">
        <v>62700</v>
      </c>
    </row>
    <row r="16" spans="1:5" s="8" customFormat="1">
      <c r="A16" s="29"/>
      <c r="B16" s="10" t="s">
        <v>16</v>
      </c>
      <c r="C16" s="35">
        <v>4950</v>
      </c>
    </row>
    <row r="17" spans="1:3" s="8" customFormat="1">
      <c r="A17" s="11"/>
      <c r="B17" s="12" t="s">
        <v>17</v>
      </c>
      <c r="C17" s="36">
        <f>SUM(C7:C16)</f>
        <v>166959.21499999997</v>
      </c>
    </row>
    <row r="18" spans="1:3" s="8" customFormat="1" ht="16.2">
      <c r="A18" s="6"/>
      <c r="B18" s="6" t="s">
        <v>18</v>
      </c>
      <c r="C18" s="13"/>
    </row>
    <row r="19" spans="1:3" s="8" customFormat="1">
      <c r="A19" s="11" t="s">
        <v>19</v>
      </c>
      <c r="B19" s="10" t="s">
        <v>20</v>
      </c>
      <c r="C19" s="35">
        <v>2054.88</v>
      </c>
    </row>
    <row r="20" spans="1:3" s="8" customFormat="1">
      <c r="A20" s="11" t="s">
        <v>21</v>
      </c>
      <c r="B20" s="10" t="s">
        <v>22</v>
      </c>
      <c r="C20" s="35">
        <v>2768.92</v>
      </c>
    </row>
    <row r="21" spans="1:3" s="8" customFormat="1">
      <c r="A21" s="11" t="s">
        <v>23</v>
      </c>
      <c r="B21" s="10" t="s">
        <v>24</v>
      </c>
      <c r="C21" s="35">
        <v>12190.103640000003</v>
      </c>
    </row>
    <row r="22" spans="1:3" s="8" customFormat="1">
      <c r="A22" s="11" t="s">
        <v>25</v>
      </c>
      <c r="B22" s="10" t="s">
        <v>26</v>
      </c>
      <c r="C22" s="35">
        <v>289.24</v>
      </c>
    </row>
    <row r="23" spans="1:3" s="8" customFormat="1">
      <c r="A23" s="11" t="s">
        <v>27</v>
      </c>
      <c r="B23" s="10" t="s">
        <v>28</v>
      </c>
      <c r="C23" s="35">
        <v>280.19200000000001</v>
      </c>
    </row>
    <row r="24" spans="1:3" s="8" customFormat="1">
      <c r="A24" s="11" t="s">
        <v>29</v>
      </c>
      <c r="B24" s="10" t="s">
        <v>30</v>
      </c>
      <c r="C24" s="35">
        <v>194.96</v>
      </c>
    </row>
    <row r="25" spans="1:3" s="8" customFormat="1">
      <c r="A25" s="11"/>
      <c r="B25" s="12" t="s">
        <v>31</v>
      </c>
      <c r="C25" s="36">
        <f>SUM(C19:C24)</f>
        <v>17778.295640000004</v>
      </c>
    </row>
    <row r="26" spans="1:3" s="8" customFormat="1" ht="16.2">
      <c r="A26" s="14" t="s">
        <v>32</v>
      </c>
      <c r="B26" s="14"/>
      <c r="C26" s="13"/>
    </row>
    <row r="27" spans="1:3" s="8" customFormat="1">
      <c r="A27" s="29" t="s">
        <v>19</v>
      </c>
      <c r="B27" s="10" t="s">
        <v>33</v>
      </c>
      <c r="C27" s="35">
        <v>2480.7419999999997</v>
      </c>
    </row>
    <row r="28" spans="1:3" s="8" customFormat="1">
      <c r="A28" s="29" t="s">
        <v>21</v>
      </c>
      <c r="B28" s="10" t="s">
        <v>34</v>
      </c>
      <c r="C28" s="35">
        <v>1766.7930000000001</v>
      </c>
    </row>
    <row r="29" spans="1:3" s="8" customFormat="1">
      <c r="A29" s="29" t="s">
        <v>35</v>
      </c>
      <c r="B29" s="10" t="s">
        <v>36</v>
      </c>
      <c r="C29" s="35">
        <v>281.72399999999999</v>
      </c>
    </row>
    <row r="30" spans="1:3" s="8" customFormat="1">
      <c r="A30" s="29" t="s">
        <v>37</v>
      </c>
      <c r="B30" s="10" t="s">
        <v>38</v>
      </c>
      <c r="C30" s="35">
        <v>1185.4500000000003</v>
      </c>
    </row>
    <row r="31" spans="1:3" s="8" customFormat="1">
      <c r="A31" s="29"/>
      <c r="B31" s="10" t="s">
        <v>39</v>
      </c>
      <c r="C31" s="35">
        <v>11673.661999999997</v>
      </c>
    </row>
    <row r="32" spans="1:3" s="8" customFormat="1">
      <c r="A32" s="29"/>
      <c r="B32" s="10" t="s">
        <v>40</v>
      </c>
      <c r="C32" s="35">
        <v>22901.1</v>
      </c>
    </row>
    <row r="33" spans="1:3" s="8" customFormat="1" ht="31.2">
      <c r="A33" s="29" t="s">
        <v>41</v>
      </c>
      <c r="B33" s="10" t="s">
        <v>42</v>
      </c>
      <c r="C33" s="35">
        <v>1299.229</v>
      </c>
    </row>
    <row r="34" spans="1:3" s="8" customFormat="1" ht="31.2">
      <c r="A34" s="29" t="s">
        <v>29</v>
      </c>
      <c r="B34" s="10" t="s">
        <v>43</v>
      </c>
      <c r="C34" s="35">
        <v>1382.136</v>
      </c>
    </row>
    <row r="35" spans="1:3" s="8" customFormat="1" ht="31.2">
      <c r="A35" s="29" t="s">
        <v>44</v>
      </c>
      <c r="B35" s="10" t="s">
        <v>45</v>
      </c>
      <c r="C35" s="35">
        <v>5562.5020000000004</v>
      </c>
    </row>
    <row r="36" spans="1:3" s="8" customFormat="1">
      <c r="A36" s="29" t="s">
        <v>46</v>
      </c>
      <c r="B36" s="10" t="s">
        <v>47</v>
      </c>
      <c r="C36" s="35">
        <v>669.25599999999997</v>
      </c>
    </row>
    <row r="37" spans="1:3" s="8" customFormat="1">
      <c r="A37" s="11"/>
      <c r="B37" s="12" t="s">
        <v>48</v>
      </c>
      <c r="C37" s="36">
        <f>SUM(C27:C36)</f>
        <v>49202.593999999997</v>
      </c>
    </row>
    <row r="38" spans="1:3" s="8" customFormat="1" ht="16.2">
      <c r="A38" s="14" t="s">
        <v>49</v>
      </c>
      <c r="B38" s="14"/>
      <c r="C38" s="13"/>
    </row>
    <row r="39" spans="1:3" s="8" customFormat="1" ht="31.2">
      <c r="A39" s="29" t="s">
        <v>50</v>
      </c>
      <c r="B39" s="10" t="s">
        <v>51</v>
      </c>
      <c r="C39" s="13"/>
    </row>
    <row r="40" spans="1:3" s="8" customFormat="1" ht="15.75" customHeight="1">
      <c r="A40" s="11"/>
      <c r="B40" s="10" t="s">
        <v>52</v>
      </c>
      <c r="C40" s="13">
        <v>37187.560000000005</v>
      </c>
    </row>
    <row r="41" spans="1:3" s="8" customFormat="1" ht="15.75" customHeight="1">
      <c r="A41" s="11"/>
      <c r="B41" s="10" t="s">
        <v>53</v>
      </c>
      <c r="C41" s="13">
        <v>22874.81</v>
      </c>
    </row>
    <row r="42" spans="1:3" s="8" customFormat="1" ht="14.25" customHeight="1">
      <c r="A42" s="11"/>
      <c r="B42" s="10" t="s">
        <v>54</v>
      </c>
      <c r="C42" s="13">
        <v>841.93</v>
      </c>
    </row>
    <row r="43" spans="1:3" s="8" customFormat="1" ht="12.75" customHeight="1">
      <c r="A43" s="11"/>
      <c r="B43" s="10" t="s">
        <v>55</v>
      </c>
      <c r="C43" s="13">
        <v>12100.960000000001</v>
      </c>
    </row>
    <row r="44" spans="1:3" s="8" customFormat="1">
      <c r="A44" s="11"/>
      <c r="B44" s="10" t="s">
        <v>56</v>
      </c>
      <c r="C44" s="13">
        <v>8480.64</v>
      </c>
    </row>
    <row r="45" spans="1:3" s="8" customFormat="1">
      <c r="A45" s="29" t="s">
        <v>57</v>
      </c>
      <c r="B45" s="10" t="s">
        <v>58</v>
      </c>
      <c r="C45" s="13">
        <v>2791.9900000000002</v>
      </c>
    </row>
    <row r="46" spans="1:3" s="8" customFormat="1">
      <c r="A46" s="11"/>
      <c r="B46" s="12" t="s">
        <v>48</v>
      </c>
      <c r="C46" s="30">
        <f>SUM(C40:C45)</f>
        <v>84277.890000000014</v>
      </c>
    </row>
    <row r="47" spans="1:3" s="8" customFormat="1" ht="16.2">
      <c r="A47" s="14" t="s">
        <v>59</v>
      </c>
      <c r="B47" s="14"/>
      <c r="C47" s="13"/>
    </row>
    <row r="48" spans="1:3" s="8" customFormat="1" ht="46.8">
      <c r="A48" s="29" t="s">
        <v>60</v>
      </c>
      <c r="B48" s="10" t="s">
        <v>61</v>
      </c>
      <c r="C48" s="35">
        <v>5588.9879999999994</v>
      </c>
    </row>
    <row r="49" spans="1:3" s="8" customFormat="1" ht="31.2">
      <c r="A49" s="29" t="s">
        <v>62</v>
      </c>
      <c r="B49" s="10" t="s">
        <v>63</v>
      </c>
      <c r="C49" s="35">
        <v>22355.951999999997</v>
      </c>
    </row>
    <row r="50" spans="1:3" s="8" customFormat="1" ht="46.8">
      <c r="A50" s="29" t="s">
        <v>64</v>
      </c>
      <c r="B50" s="10" t="s">
        <v>65</v>
      </c>
      <c r="C50" s="35">
        <v>16766.964</v>
      </c>
    </row>
    <row r="51" spans="1:3" s="8" customFormat="1">
      <c r="A51" s="29" t="s">
        <v>66</v>
      </c>
      <c r="B51" s="10" t="s">
        <v>67</v>
      </c>
      <c r="C51" s="35">
        <v>1083</v>
      </c>
    </row>
    <row r="52" spans="1:3" s="8" customFormat="1" ht="46.8">
      <c r="A52" s="29" t="s">
        <v>68</v>
      </c>
      <c r="B52" s="10" t="s">
        <v>69</v>
      </c>
      <c r="C52" s="35">
        <v>14136.851999999999</v>
      </c>
    </row>
    <row r="53" spans="1:3" s="8" customFormat="1">
      <c r="A53" s="29"/>
      <c r="B53" s="12" t="s">
        <v>70</v>
      </c>
      <c r="C53" s="36">
        <f>SUM(C48:C52)</f>
        <v>59931.755999999994</v>
      </c>
    </row>
    <row r="54" spans="1:3" s="8" customFormat="1" ht="31.2">
      <c r="A54" s="31" t="s">
        <v>71</v>
      </c>
      <c r="B54" s="12" t="s">
        <v>72</v>
      </c>
      <c r="C54" s="35">
        <v>31232.579999999998</v>
      </c>
    </row>
    <row r="55" spans="1:3" s="8" customFormat="1">
      <c r="A55" s="31" t="s">
        <v>73</v>
      </c>
      <c r="B55" s="12" t="s">
        <v>74</v>
      </c>
      <c r="C55" s="35">
        <v>8876.6280000000006</v>
      </c>
    </row>
    <row r="56" spans="1:3" s="8" customFormat="1">
      <c r="A56" s="31"/>
      <c r="B56" s="12" t="s">
        <v>75</v>
      </c>
      <c r="C56" s="36">
        <f>SUM(C54:C55)</f>
        <v>40109.207999999999</v>
      </c>
    </row>
    <row r="57" spans="1:3" s="8" customFormat="1">
      <c r="A57" s="31" t="s">
        <v>76</v>
      </c>
      <c r="B57" s="12" t="s">
        <v>77</v>
      </c>
      <c r="C57" s="36">
        <v>639.15200000000004</v>
      </c>
    </row>
    <row r="58" spans="1:3" s="8" customFormat="1">
      <c r="A58" s="31" t="s">
        <v>78</v>
      </c>
      <c r="B58" s="12" t="s">
        <v>79</v>
      </c>
      <c r="C58" s="36">
        <v>1233.712</v>
      </c>
    </row>
    <row r="59" spans="1:3" s="8" customFormat="1" ht="16.2">
      <c r="A59" s="6"/>
      <c r="B59" s="6" t="s">
        <v>80</v>
      </c>
      <c r="C59" s="13"/>
    </row>
    <row r="60" spans="1:3" s="8" customFormat="1">
      <c r="A60" s="11" t="s">
        <v>81</v>
      </c>
      <c r="B60" s="10" t="s">
        <v>82</v>
      </c>
      <c r="C60" s="35">
        <v>4498.2</v>
      </c>
    </row>
    <row r="61" spans="1:3" s="8" customFormat="1">
      <c r="A61" s="11" t="s">
        <v>83</v>
      </c>
      <c r="B61" s="10" t="s">
        <v>84</v>
      </c>
      <c r="C61" s="35">
        <v>3390</v>
      </c>
    </row>
    <row r="62" spans="1:3" s="8" customFormat="1" ht="46.8">
      <c r="A62" s="11"/>
      <c r="B62" s="10" t="s">
        <v>85</v>
      </c>
      <c r="C62" s="35">
        <v>3300.6000000000008</v>
      </c>
    </row>
    <row r="63" spans="1:3" s="8" customFormat="1" ht="46.8">
      <c r="A63" s="11"/>
      <c r="B63" s="10" t="s">
        <v>86</v>
      </c>
      <c r="C63" s="35">
        <v>3300.6000000000008</v>
      </c>
    </row>
    <row r="64" spans="1:3" s="8" customFormat="1" ht="46.8">
      <c r="A64" s="11"/>
      <c r="B64" s="10" t="s">
        <v>87</v>
      </c>
      <c r="C64" s="35">
        <v>6601.2000000000016</v>
      </c>
    </row>
    <row r="65" spans="1:3" s="8" customFormat="1">
      <c r="A65" s="11"/>
      <c r="B65" s="12" t="s">
        <v>90</v>
      </c>
      <c r="C65" s="36">
        <f>SUM(C60:C64)</f>
        <v>21090.600000000002</v>
      </c>
    </row>
    <row r="66" spans="1:3" s="15" customFormat="1" ht="16.2">
      <c r="A66" s="10"/>
      <c r="B66" s="6" t="s">
        <v>91</v>
      </c>
      <c r="C66" s="10"/>
    </row>
    <row r="67" spans="1:3" s="15" customFormat="1" ht="31.2">
      <c r="A67" s="32" t="s">
        <v>92</v>
      </c>
      <c r="B67" s="12" t="s">
        <v>93</v>
      </c>
      <c r="C67" s="10"/>
    </row>
    <row r="68" spans="1:3" s="15" customFormat="1" ht="31.2">
      <c r="A68" s="32" t="s">
        <v>94</v>
      </c>
      <c r="B68" s="16" t="s">
        <v>95</v>
      </c>
      <c r="C68" s="37">
        <v>0</v>
      </c>
    </row>
    <row r="69" spans="1:3" s="15" customFormat="1" ht="46.8">
      <c r="A69" s="32"/>
      <c r="B69" s="16" t="s">
        <v>96</v>
      </c>
      <c r="C69" s="37">
        <v>0</v>
      </c>
    </row>
    <row r="70" spans="1:3" s="15" customFormat="1">
      <c r="A70" s="32"/>
      <c r="B70" s="16" t="s">
        <v>97</v>
      </c>
      <c r="C70" s="37">
        <v>648.26</v>
      </c>
    </row>
    <row r="71" spans="1:3" s="15" customFormat="1" ht="62.4">
      <c r="A71" s="32"/>
      <c r="B71" s="10" t="s">
        <v>182</v>
      </c>
      <c r="C71" s="37">
        <v>1250</v>
      </c>
    </row>
    <row r="72" spans="1:3" s="15" customFormat="1" ht="31.2">
      <c r="A72" s="32" t="s">
        <v>92</v>
      </c>
      <c r="B72" s="12" t="s">
        <v>98</v>
      </c>
      <c r="C72" s="37"/>
    </row>
    <row r="73" spans="1:3" s="15" customFormat="1">
      <c r="A73" s="32"/>
      <c r="B73" s="16" t="s">
        <v>99</v>
      </c>
      <c r="C73" s="37">
        <v>111.78</v>
      </c>
    </row>
    <row r="74" spans="1:3" s="15" customFormat="1">
      <c r="A74" s="32"/>
      <c r="B74" s="16" t="s">
        <v>100</v>
      </c>
      <c r="C74" s="37">
        <v>663.48</v>
      </c>
    </row>
    <row r="75" spans="1:3" s="15" customFormat="1">
      <c r="A75" s="32"/>
      <c r="B75" s="16" t="s">
        <v>101</v>
      </c>
      <c r="C75" s="37">
        <v>331.74</v>
      </c>
    </row>
    <row r="76" spans="1:3" s="15" customFormat="1" ht="23.25" customHeight="1">
      <c r="A76" s="32"/>
      <c r="B76" s="16" t="s">
        <v>102</v>
      </c>
      <c r="C76" s="37">
        <v>1057.8</v>
      </c>
    </row>
    <row r="77" spans="1:3" s="15" customFormat="1">
      <c r="A77" s="32"/>
      <c r="B77" s="16" t="s">
        <v>103</v>
      </c>
      <c r="C77" s="37">
        <v>223.56</v>
      </c>
    </row>
    <row r="78" spans="1:3" s="15" customFormat="1">
      <c r="A78" s="32"/>
      <c r="B78" s="10" t="s">
        <v>104</v>
      </c>
      <c r="C78" s="37">
        <v>663.48</v>
      </c>
    </row>
    <row r="79" spans="1:3" s="15" customFormat="1" ht="31.2">
      <c r="A79" s="32"/>
      <c r="B79" s="16" t="s">
        <v>105</v>
      </c>
      <c r="C79" s="37">
        <v>0</v>
      </c>
    </row>
    <row r="80" spans="1:3" s="15" customFormat="1">
      <c r="A80" s="32"/>
      <c r="B80" s="16" t="s">
        <v>106</v>
      </c>
      <c r="C80" s="37">
        <v>111.78</v>
      </c>
    </row>
    <row r="81" spans="1:3" s="15" customFormat="1">
      <c r="A81" s="32"/>
      <c r="B81" s="16" t="s">
        <v>107</v>
      </c>
      <c r="C81" s="37">
        <v>663.48</v>
      </c>
    </row>
    <row r="82" spans="1:3" s="15" customFormat="1">
      <c r="A82" s="32"/>
      <c r="B82" s="16" t="s">
        <v>108</v>
      </c>
      <c r="C82" s="37">
        <v>111.78</v>
      </c>
    </row>
    <row r="83" spans="1:3" s="15" customFormat="1" ht="31.2">
      <c r="A83" s="32"/>
      <c r="B83" s="16" t="s">
        <v>109</v>
      </c>
      <c r="C83" s="37">
        <v>0</v>
      </c>
    </row>
    <row r="84" spans="1:3" s="15" customFormat="1">
      <c r="A84" s="32"/>
      <c r="B84" s="10" t="s">
        <v>110</v>
      </c>
      <c r="C84" s="37">
        <v>111.78</v>
      </c>
    </row>
    <row r="85" spans="1:3" s="15" customFormat="1" ht="31.2">
      <c r="A85" s="33" t="s">
        <v>111</v>
      </c>
      <c r="B85" s="12" t="s">
        <v>112</v>
      </c>
      <c r="C85" s="37"/>
    </row>
    <row r="86" spans="1:3" s="15" customFormat="1" ht="24" customHeight="1">
      <c r="A86" s="33"/>
      <c r="B86" s="16" t="s">
        <v>113</v>
      </c>
      <c r="C86" s="37">
        <v>44.64</v>
      </c>
    </row>
    <row r="87" spans="1:3" s="15" customFormat="1" ht="31.2">
      <c r="A87" s="33"/>
      <c r="B87" s="16" t="s">
        <v>114</v>
      </c>
      <c r="C87" s="37">
        <v>0</v>
      </c>
    </row>
    <row r="88" spans="1:3" s="15" customFormat="1">
      <c r="A88" s="33"/>
      <c r="B88" s="16" t="s">
        <v>115</v>
      </c>
      <c r="C88" s="37">
        <v>97.073999999999998</v>
      </c>
    </row>
    <row r="89" spans="1:3" s="15" customFormat="1">
      <c r="A89" s="33"/>
      <c r="B89" s="16" t="s">
        <v>116</v>
      </c>
      <c r="C89" s="37">
        <v>88.08</v>
      </c>
    </row>
    <row r="90" spans="1:3" s="15" customFormat="1">
      <c r="A90" s="33"/>
      <c r="B90" s="10" t="s">
        <v>117</v>
      </c>
      <c r="C90" s="37">
        <v>0</v>
      </c>
    </row>
    <row r="91" spans="1:3" s="15" customFormat="1">
      <c r="A91" s="33"/>
      <c r="B91" s="10" t="s">
        <v>117</v>
      </c>
      <c r="C91" s="37">
        <v>0</v>
      </c>
    </row>
    <row r="92" spans="1:3" s="15" customFormat="1">
      <c r="A92" s="33"/>
      <c r="B92" s="16" t="s">
        <v>116</v>
      </c>
      <c r="C92" s="37">
        <v>88.08</v>
      </c>
    </row>
    <row r="93" spans="1:3" s="15" customFormat="1">
      <c r="A93" s="33"/>
      <c r="B93" s="16" t="s">
        <v>118</v>
      </c>
      <c r="C93" s="37">
        <v>1872.49</v>
      </c>
    </row>
    <row r="94" spans="1:3" s="15" customFormat="1">
      <c r="A94" s="17"/>
      <c r="B94" s="16" t="s">
        <v>119</v>
      </c>
      <c r="C94" s="37">
        <v>647.16</v>
      </c>
    </row>
    <row r="95" spans="1:3" s="15" customFormat="1">
      <c r="A95" s="17"/>
      <c r="B95" s="16" t="s">
        <v>120</v>
      </c>
      <c r="C95" s="37">
        <v>58.244399999999992</v>
      </c>
    </row>
    <row r="96" spans="1:3" s="15" customFormat="1">
      <c r="A96" s="17"/>
      <c r="B96" s="16" t="s">
        <v>121</v>
      </c>
      <c r="C96" s="37">
        <v>1326.96</v>
      </c>
    </row>
    <row r="97" spans="1:3" s="15" customFormat="1">
      <c r="A97" s="17" t="s">
        <v>122</v>
      </c>
      <c r="B97" s="16" t="s">
        <v>117</v>
      </c>
      <c r="C97" s="37">
        <v>0</v>
      </c>
    </row>
    <row r="98" spans="1:3" s="15" customFormat="1">
      <c r="A98" s="17"/>
      <c r="B98" s="10" t="s">
        <v>123</v>
      </c>
      <c r="C98" s="37">
        <v>831.4</v>
      </c>
    </row>
    <row r="99" spans="1:3" s="15" customFormat="1">
      <c r="A99" s="17"/>
      <c r="B99" s="16" t="s">
        <v>124</v>
      </c>
      <c r="C99" s="37">
        <v>1305</v>
      </c>
    </row>
    <row r="100" spans="1:3" s="15" customFormat="1">
      <c r="A100" s="33"/>
      <c r="B100" s="10" t="s">
        <v>125</v>
      </c>
      <c r="C100" s="37">
        <v>0</v>
      </c>
    </row>
    <row r="101" spans="1:3" s="15" customFormat="1" ht="31.2">
      <c r="A101" s="33"/>
      <c r="B101" s="16" t="s">
        <v>126</v>
      </c>
      <c r="C101" s="37">
        <v>9927.36</v>
      </c>
    </row>
    <row r="102" spans="1:3" s="15" customFormat="1">
      <c r="A102" s="33"/>
      <c r="B102" s="10" t="s">
        <v>127</v>
      </c>
      <c r="C102" s="37">
        <v>2844.36</v>
      </c>
    </row>
    <row r="103" spans="1:3" s="15" customFormat="1" ht="31.2">
      <c r="A103" s="33"/>
      <c r="B103" s="10" t="s">
        <v>128</v>
      </c>
      <c r="C103" s="37">
        <v>828.94</v>
      </c>
    </row>
    <row r="104" spans="1:3" s="15" customFormat="1">
      <c r="A104" s="33"/>
      <c r="B104" s="10" t="s">
        <v>193</v>
      </c>
      <c r="C104" s="37">
        <v>14359</v>
      </c>
    </row>
    <row r="105" spans="1:3" s="15" customFormat="1">
      <c r="A105" s="33"/>
      <c r="B105" s="12" t="s">
        <v>129</v>
      </c>
      <c r="C105" s="37">
        <v>864.78</v>
      </c>
    </row>
    <row r="106" spans="1:3" s="15" customFormat="1">
      <c r="A106" s="33"/>
      <c r="B106" s="18" t="s">
        <v>125</v>
      </c>
      <c r="C106" s="37">
        <v>0</v>
      </c>
    </row>
    <row r="107" spans="1:3" s="15" customFormat="1">
      <c r="A107" s="33"/>
      <c r="B107" s="10" t="s">
        <v>130</v>
      </c>
      <c r="C107" s="37">
        <v>1920.7999999999997</v>
      </c>
    </row>
    <row r="108" spans="1:3" s="15" customFormat="1">
      <c r="A108" s="33"/>
      <c r="B108" s="10" t="s">
        <v>183</v>
      </c>
      <c r="C108" s="37">
        <v>9649.35</v>
      </c>
    </row>
    <row r="109" spans="1:3" s="15" customFormat="1">
      <c r="A109" s="33"/>
      <c r="B109" s="16" t="s">
        <v>131</v>
      </c>
      <c r="C109" s="37">
        <v>0</v>
      </c>
    </row>
    <row r="110" spans="1:3" s="15" customFormat="1">
      <c r="A110" s="33"/>
      <c r="B110" s="16" t="s">
        <v>132</v>
      </c>
      <c r="C110" s="37">
        <v>1142.73</v>
      </c>
    </row>
    <row r="111" spans="1:3" s="15" customFormat="1">
      <c r="A111" s="17"/>
      <c r="B111" s="16" t="s">
        <v>117</v>
      </c>
      <c r="C111" s="37">
        <v>0</v>
      </c>
    </row>
    <row r="112" spans="1:3" s="15" customFormat="1">
      <c r="A112" s="17"/>
      <c r="B112" s="16" t="s">
        <v>133</v>
      </c>
      <c r="C112" s="37">
        <v>0</v>
      </c>
    </row>
    <row r="113" spans="1:6" s="15" customFormat="1" ht="31.2">
      <c r="A113" s="17"/>
      <c r="B113" s="10" t="s">
        <v>134</v>
      </c>
      <c r="C113" s="37">
        <v>179.65</v>
      </c>
    </row>
    <row r="114" spans="1:6" s="15" customFormat="1">
      <c r="A114" s="34"/>
      <c r="B114" s="12" t="s">
        <v>135</v>
      </c>
      <c r="C114" s="7">
        <f>SUM(C68:C113)</f>
        <v>54025.018400000008</v>
      </c>
    </row>
    <row r="115" spans="1:6" s="15" customFormat="1">
      <c r="A115" s="32"/>
      <c r="B115" s="12" t="s">
        <v>136</v>
      </c>
      <c r="C115" s="7">
        <v>88437.516000000003</v>
      </c>
    </row>
    <row r="116" spans="1:6" s="15" customFormat="1">
      <c r="A116" s="32" t="s">
        <v>137</v>
      </c>
      <c r="B116" s="12" t="s">
        <v>138</v>
      </c>
      <c r="C116" s="7">
        <f>C17+C25+C37+C46+C53+C56+C57+C58+C114+C115+C65</f>
        <v>583684.95703999989</v>
      </c>
    </row>
    <row r="117" spans="1:6" s="43" customFormat="1" ht="13.8">
      <c r="A117" s="38"/>
      <c r="B117" s="39" t="s">
        <v>176</v>
      </c>
      <c r="C117" s="64">
        <v>607435.82999999996</v>
      </c>
      <c r="D117" s="41"/>
      <c r="E117" s="42"/>
      <c r="F117" s="42"/>
    </row>
    <row r="118" spans="1:6" s="46" customFormat="1" ht="13.8">
      <c r="A118" s="44"/>
      <c r="B118" s="39" t="s">
        <v>177</v>
      </c>
      <c r="C118" s="40">
        <v>595436.78</v>
      </c>
      <c r="D118" s="45"/>
      <c r="E118" s="45"/>
      <c r="F118" s="45"/>
    </row>
    <row r="119" spans="1:6" s="46" customFormat="1" ht="13.8">
      <c r="A119" s="44"/>
      <c r="B119" s="39" t="s">
        <v>187</v>
      </c>
      <c r="C119" s="64">
        <v>3588.7</v>
      </c>
      <c r="D119" s="45"/>
      <c r="E119" s="45"/>
      <c r="F119" s="45"/>
    </row>
    <row r="120" spans="1:6" s="46" customFormat="1" ht="13.8">
      <c r="A120" s="44"/>
      <c r="B120" s="39" t="s">
        <v>188</v>
      </c>
      <c r="C120" s="40">
        <v>2338.6999999999998</v>
      </c>
      <c r="D120" s="45"/>
      <c r="E120" s="45"/>
      <c r="F120" s="45"/>
    </row>
    <row r="121" spans="1:6" s="46" customFormat="1" ht="13.8">
      <c r="A121" s="44"/>
      <c r="B121" s="39" t="s">
        <v>189</v>
      </c>
      <c r="C121" s="64">
        <v>1875</v>
      </c>
      <c r="D121" s="45"/>
      <c r="E121" s="45"/>
      <c r="F121" s="45"/>
    </row>
    <row r="122" spans="1:6" s="46" customFormat="1" ht="13.8">
      <c r="A122" s="44"/>
      <c r="B122" s="39" t="s">
        <v>184</v>
      </c>
      <c r="C122" s="40">
        <v>0</v>
      </c>
      <c r="D122" s="45"/>
      <c r="E122" s="45"/>
      <c r="F122" s="45"/>
    </row>
    <row r="123" spans="1:6" s="46" customFormat="1" ht="13.8">
      <c r="A123" s="44"/>
      <c r="B123" s="39" t="s">
        <v>190</v>
      </c>
      <c r="C123" s="64">
        <v>41666.67</v>
      </c>
      <c r="D123" s="45"/>
      <c r="E123" s="45"/>
      <c r="F123" s="45"/>
    </row>
    <row r="124" spans="1:6" s="46" customFormat="1" ht="27.6">
      <c r="A124" s="44"/>
      <c r="B124" s="39" t="s">
        <v>191</v>
      </c>
      <c r="C124" s="40">
        <v>41666.67</v>
      </c>
      <c r="D124" s="45"/>
      <c r="E124" s="45"/>
      <c r="F124" s="45"/>
    </row>
    <row r="125" spans="1:6" s="46" customFormat="1" ht="13.8">
      <c r="A125" s="44"/>
      <c r="B125" s="39" t="s">
        <v>192</v>
      </c>
      <c r="C125" s="64">
        <v>1666.67</v>
      </c>
      <c r="D125" s="45"/>
      <c r="E125" s="45"/>
      <c r="F125" s="45"/>
    </row>
    <row r="126" spans="1:6" s="46" customFormat="1" ht="27.6">
      <c r="A126" s="44"/>
      <c r="B126" s="39" t="s">
        <v>191</v>
      </c>
      <c r="C126" s="40">
        <v>1333.33</v>
      </c>
      <c r="D126" s="45"/>
      <c r="E126" s="45"/>
      <c r="F126" s="45"/>
    </row>
    <row r="127" spans="1:6" s="46" customFormat="1" ht="13.8">
      <c r="A127" s="44"/>
      <c r="B127" s="39" t="s">
        <v>186</v>
      </c>
      <c r="C127" s="40">
        <v>0</v>
      </c>
      <c r="D127" s="45"/>
      <c r="E127" s="45"/>
      <c r="F127" s="45"/>
    </row>
    <row r="128" spans="1:6" s="46" customFormat="1" ht="13.8">
      <c r="A128" s="44"/>
      <c r="B128" s="39" t="s">
        <v>185</v>
      </c>
      <c r="C128" s="40">
        <v>0</v>
      </c>
      <c r="D128" s="45"/>
      <c r="E128" s="45"/>
      <c r="F128" s="45"/>
    </row>
    <row r="129" spans="1:6" s="46" customFormat="1" ht="13.8">
      <c r="A129" s="44"/>
      <c r="B129" s="39" t="s">
        <v>181</v>
      </c>
      <c r="C129" s="47">
        <f>C118+C120+C122+C124+C126-C116</f>
        <v>57090.522960000089</v>
      </c>
      <c r="D129" s="42"/>
      <c r="E129" s="42"/>
      <c r="F129" s="42"/>
    </row>
    <row r="130" spans="1:6" s="46" customFormat="1" ht="13.8">
      <c r="A130" s="44"/>
      <c r="B130" s="39" t="s">
        <v>178</v>
      </c>
      <c r="C130" s="47">
        <f>C5+C129</f>
        <v>-97906.098599999677</v>
      </c>
      <c r="D130" s="42"/>
      <c r="E130" s="42"/>
      <c r="F130" s="42"/>
    </row>
    <row r="131" spans="1:6" s="48" customFormat="1" ht="15" hidden="1">
      <c r="C131" s="49"/>
    </row>
    <row r="132" spans="1:6" s="48" customFormat="1" ht="15" hidden="1">
      <c r="A132" s="50" t="s">
        <v>140</v>
      </c>
      <c r="B132" s="51" t="s">
        <v>141</v>
      </c>
      <c r="C132" s="51" t="s">
        <v>142</v>
      </c>
    </row>
    <row r="133" spans="1:6" s="48" customFormat="1" ht="30" hidden="1">
      <c r="A133" s="50" t="s">
        <v>143</v>
      </c>
      <c r="B133" s="52" t="s">
        <v>144</v>
      </c>
      <c r="C133" s="51" t="s">
        <v>139</v>
      </c>
    </row>
    <row r="134" spans="1:6" s="48" customFormat="1" ht="15" hidden="1">
      <c r="A134" s="50" t="s">
        <v>145</v>
      </c>
      <c r="B134" s="50" t="s">
        <v>146</v>
      </c>
      <c r="C134" s="51" t="s">
        <v>139</v>
      </c>
    </row>
    <row r="135" spans="1:6" s="48" customFormat="1" ht="15" hidden="1">
      <c r="A135" s="50" t="s">
        <v>147</v>
      </c>
      <c r="B135" s="50" t="s">
        <v>148</v>
      </c>
      <c r="C135" s="51" t="s">
        <v>139</v>
      </c>
    </row>
    <row r="136" spans="1:6" s="48" customFormat="1" ht="15" hidden="1">
      <c r="A136" s="50" t="s">
        <v>149</v>
      </c>
      <c r="B136" s="50" t="s">
        <v>150</v>
      </c>
      <c r="C136" s="51" t="s">
        <v>139</v>
      </c>
    </row>
    <row r="137" spans="1:6" s="48" customFormat="1" ht="15" hidden="1">
      <c r="A137" s="50" t="s">
        <v>71</v>
      </c>
      <c r="B137" s="50" t="s">
        <v>151</v>
      </c>
      <c r="C137" s="51" t="s">
        <v>139</v>
      </c>
    </row>
    <row r="138" spans="1:6" s="48" customFormat="1" ht="15" hidden="1">
      <c r="A138" s="50" t="s">
        <v>78</v>
      </c>
      <c r="B138" s="50" t="s">
        <v>152</v>
      </c>
      <c r="C138" s="51" t="s">
        <v>139</v>
      </c>
    </row>
    <row r="139" spans="1:6" s="48" customFormat="1" ht="15" hidden="1">
      <c r="A139" s="50" t="s">
        <v>76</v>
      </c>
      <c r="B139" s="50" t="s">
        <v>153</v>
      </c>
      <c r="C139" s="51" t="s">
        <v>139</v>
      </c>
    </row>
    <row r="140" spans="1:6" s="48" customFormat="1" ht="60" hidden="1">
      <c r="A140" s="50" t="s">
        <v>154</v>
      </c>
      <c r="B140" s="52" t="s">
        <v>155</v>
      </c>
      <c r="C140" s="51" t="s">
        <v>139</v>
      </c>
    </row>
    <row r="141" spans="1:6" s="48" customFormat="1" ht="45" hidden="1">
      <c r="A141" s="50" t="s">
        <v>156</v>
      </c>
      <c r="B141" s="52" t="s">
        <v>157</v>
      </c>
      <c r="C141" s="51" t="s">
        <v>139</v>
      </c>
    </row>
    <row r="142" spans="1:6" s="48" customFormat="1" ht="15" hidden="1">
      <c r="A142" s="50" t="s">
        <v>158</v>
      </c>
      <c r="B142" s="50" t="s">
        <v>159</v>
      </c>
      <c r="C142" s="51" t="s">
        <v>139</v>
      </c>
    </row>
    <row r="143" spans="1:6" s="48" customFormat="1" ht="15" hidden="1">
      <c r="A143" s="50" t="s">
        <v>160</v>
      </c>
      <c r="B143" s="50" t="s">
        <v>161</v>
      </c>
      <c r="C143" s="51" t="s">
        <v>139</v>
      </c>
    </row>
    <row r="144" spans="1:6" s="48" customFormat="1" ht="15" hidden="1">
      <c r="A144" s="50" t="s">
        <v>162</v>
      </c>
      <c r="B144" s="50" t="s">
        <v>163</v>
      </c>
      <c r="C144" s="51" t="s">
        <v>139</v>
      </c>
    </row>
    <row r="145" spans="1:3" s="48" customFormat="1" ht="30" hidden="1">
      <c r="A145" s="50" t="s">
        <v>137</v>
      </c>
      <c r="B145" s="52" t="s">
        <v>164</v>
      </c>
      <c r="C145" s="51" t="s">
        <v>139</v>
      </c>
    </row>
    <row r="146" spans="1:3" s="48" customFormat="1" ht="15" hidden="1">
      <c r="A146" s="50" t="s">
        <v>165</v>
      </c>
      <c r="B146" s="52" t="s">
        <v>88</v>
      </c>
      <c r="C146" s="51" t="s">
        <v>139</v>
      </c>
    </row>
    <row r="147" spans="1:3" s="48" customFormat="1" ht="15" hidden="1">
      <c r="A147" s="50" t="s">
        <v>166</v>
      </c>
      <c r="B147" s="52" t="s">
        <v>89</v>
      </c>
      <c r="C147" s="51" t="s">
        <v>139</v>
      </c>
    </row>
    <row r="148" spans="1:3" s="48" customFormat="1" ht="15" hidden="1">
      <c r="A148" s="50" t="s">
        <v>165</v>
      </c>
      <c r="B148" s="50" t="s">
        <v>167</v>
      </c>
      <c r="C148" s="51" t="s">
        <v>139</v>
      </c>
    </row>
    <row r="149" spans="1:3" s="48" customFormat="1" ht="15" hidden="1">
      <c r="A149" s="50" t="s">
        <v>166</v>
      </c>
      <c r="B149" s="50" t="s">
        <v>168</v>
      </c>
      <c r="C149" s="51" t="s">
        <v>139</v>
      </c>
    </row>
    <row r="150" spans="1:3" s="48" customFormat="1" hidden="1">
      <c r="A150" s="50"/>
      <c r="B150" s="53" t="s">
        <v>169</v>
      </c>
      <c r="C150" s="54"/>
    </row>
    <row r="151" spans="1:3" s="48" customFormat="1" ht="15" hidden="1">
      <c r="A151" s="50"/>
      <c r="B151" s="50" t="s">
        <v>170</v>
      </c>
      <c r="C151" s="51" t="s">
        <v>0</v>
      </c>
    </row>
    <row r="152" spans="1:3" s="48" customFormat="1" ht="31.2" hidden="1">
      <c r="A152" s="55"/>
      <c r="B152" s="56" t="s">
        <v>171</v>
      </c>
      <c r="C152" s="57" t="s">
        <v>139</v>
      </c>
    </row>
    <row r="153" spans="1:3" s="48" customFormat="1" ht="31.8" hidden="1" thickBot="1">
      <c r="A153" s="58"/>
      <c r="B153" s="59" t="s">
        <v>172</v>
      </c>
      <c r="C153" s="60" t="s">
        <v>139</v>
      </c>
    </row>
    <row r="154" spans="1:3" s="48" customFormat="1" ht="15" hidden="1">
      <c r="A154" s="61"/>
      <c r="B154" s="62"/>
      <c r="C154" s="63"/>
    </row>
    <row r="155" spans="1:3" s="48" customFormat="1" ht="15">
      <c r="C155" s="49"/>
    </row>
    <row r="156" spans="1:3" s="48" customFormat="1" ht="15">
      <c r="C156" s="49"/>
    </row>
    <row r="157" spans="1:3" s="48" customFormat="1" ht="15">
      <c r="C157" s="49"/>
    </row>
    <row r="158" spans="1:3" hidden="1">
      <c r="A158" s="21" t="s">
        <v>162</v>
      </c>
      <c r="B158" s="21" t="s">
        <v>163</v>
      </c>
    </row>
    <row r="159" spans="1:3" hidden="1">
      <c r="A159" s="21" t="s">
        <v>137</v>
      </c>
      <c r="B159" s="22" t="s">
        <v>164</v>
      </c>
    </row>
    <row r="160" spans="1:3" hidden="1">
      <c r="A160" s="21" t="s">
        <v>165</v>
      </c>
      <c r="B160" s="22" t="s">
        <v>88</v>
      </c>
    </row>
    <row r="161" spans="1:2" hidden="1">
      <c r="A161" s="21" t="s">
        <v>166</v>
      </c>
      <c r="B161" s="22" t="s">
        <v>89</v>
      </c>
    </row>
    <row r="162" spans="1:2" hidden="1">
      <c r="A162" s="21" t="s">
        <v>165</v>
      </c>
      <c r="B162" s="21" t="s">
        <v>167</v>
      </c>
    </row>
    <row r="163" spans="1:2" hidden="1">
      <c r="A163" s="21" t="s">
        <v>166</v>
      </c>
      <c r="B163" s="21" t="s">
        <v>168</v>
      </c>
    </row>
    <row r="164" spans="1:2" hidden="1">
      <c r="A164" s="21"/>
      <c r="B164" s="23" t="s">
        <v>169</v>
      </c>
    </row>
    <row r="165" spans="1:2" hidden="1">
      <c r="A165" s="21"/>
      <c r="B165" s="21" t="s">
        <v>170</v>
      </c>
    </row>
    <row r="166" spans="1:2" ht="31.2" hidden="1">
      <c r="A166" s="24"/>
      <c r="B166" s="25" t="s">
        <v>171</v>
      </c>
    </row>
    <row r="167" spans="1:2" ht="33" hidden="1" thickBot="1">
      <c r="A167" s="26"/>
      <c r="B167" s="27" t="s">
        <v>172</v>
      </c>
    </row>
    <row r="168" spans="1:2" hidden="1">
      <c r="A168" s="19"/>
      <c r="B168" s="28"/>
    </row>
  </sheetData>
  <mergeCells count="3">
    <mergeCell ref="A1:B1"/>
    <mergeCell ref="A2:B2"/>
    <mergeCell ref="A3:B3"/>
  </mergeCells>
  <phoneticPr fontId="1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cp:lastPrinted>2022-03-17T01:45:25Z</cp:lastPrinted>
  <dcterms:created xsi:type="dcterms:W3CDTF">2022-02-01T07:49:20Z</dcterms:created>
  <dcterms:modified xsi:type="dcterms:W3CDTF">2022-03-17T01:46:29Z</dcterms:modified>
</cp:coreProperties>
</file>