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3" i="1"/>
  <c r="C84"/>
  <c r="C76"/>
  <c r="C51"/>
  <c r="C39"/>
  <c r="C32"/>
  <c r="C23"/>
  <c r="C11"/>
  <c r="C78"/>
</calcChain>
</file>

<file path=xl/sharedStrings.xml><?xml version="1.0" encoding="utf-8"?>
<sst xmlns="http://schemas.openxmlformats.org/spreadsheetml/2006/main" count="118" uniqueCount="117">
  <si>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</si>
  <si>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</si>
  <si>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</si>
  <si>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</si>
  <si>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</si>
  <si>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</si>
  <si>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</si>
  <si>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</si>
  <si>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</si>
  <si>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</si>
  <si>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</si>
  <si>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</si>
  <si>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</si>
  <si>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</si>
  <si>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</si>
  <si>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</si>
  <si>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</si>
  <si>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</si>
  <si>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</si>
  <si>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</si>
  <si>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</si>
  <si>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</si>
  <si>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</si>
  <si>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</si>
  <si>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</si>
  <si>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</si>
  <si>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</si>
  <si>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</si>
  <si>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</si>
  <si>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</si>
  <si>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</si>
  <si>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</si>
  <si>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</si>
  <si>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</si>
  <si>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</si>
  <si>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</si>
  <si>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</si>
  <si>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</si>
  <si>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</si>
  <si>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3.6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</si>
  <si>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</si>
  <si>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</si>
  <si>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</si>
  <si>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</si>
  <si>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</si>
  <si>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</si>
  <si>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</si>
  <si>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</si>
  <si>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</si>
  <si>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</si>
  <si>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</si>
  <si>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</si>
  <si>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</si>
  <si>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</si>
  <si>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</si>
  <si>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</si>
  <si>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</si>
  <si>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</si>
  <si>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</si>
  <si>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</si>
  <si>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</si>
  <si>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</si>
  <si>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</si>
  <si>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</si>
  <si>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</si>
  <si>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</si>
  <si>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</si>
  <si>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</si>
  <si>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</si>
  <si>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</si>
  <si>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</si>
  <si>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</si>
  <si>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</si>
  <si>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</si>
  <si>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</si>
  <si>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установка разъема для передвижного компрессора в ВРУ:</t>
  </si>
  <si>
    <t>а</t>
  </si>
  <si>
    <t>установка автоматического выключателя 25А</t>
  </si>
  <si>
    <t>б</t>
  </si>
  <si>
    <t>устрйство дин-рейки (500мм)</t>
  </si>
  <si>
    <t>в</t>
  </si>
  <si>
    <t>устройство разъема РШ-ВШ 3 конт. 32А/250В</t>
  </si>
  <si>
    <t>г</t>
  </si>
  <si>
    <t>устройство кабеля КГ 4*4</t>
  </si>
  <si>
    <t>д</t>
  </si>
  <si>
    <t>устройство провода АПуВ 1*2,5</t>
  </si>
  <si>
    <t>замена патрона энергосберегающего на лестничной клетке</t>
  </si>
  <si>
    <t>9.2.</t>
  </si>
  <si>
    <t>Текущий ремонт систем ВиК (непредвиденные работы</t>
  </si>
  <si>
    <t>замена прокладок на вентиля для промывки системы отопления</t>
  </si>
  <si>
    <t xml:space="preserve">установка сбросного крана шарового ст. п/сушителя Ду 15мм стояка отопления </t>
  </si>
  <si>
    <t xml:space="preserve">уплотнение соединений (лентой ФУМ, лен сантехнический) </t>
  </si>
  <si>
    <t>ремонт ИТП установка терморегулятора, термоманометра, запорной, регулирующей арматуры (СМЕТА)</t>
  </si>
  <si>
    <t>смена сбросного вентиля отопления Ду 15мм</t>
  </si>
  <si>
    <t xml:space="preserve"> 9.3</t>
  </si>
  <si>
    <t>Текущий ремонт  конструкт.элементов) (непредв. работы</t>
  </si>
  <si>
    <t>обшивка цоколя металлопрофилем  СМЕТА</t>
  </si>
  <si>
    <t>установка доски объявления (1 подъезд) на фасад здания с изготовлением 500*400 с обивкой оцинк.сталью</t>
  </si>
  <si>
    <t>установка вентиляционных решеток 375*375 в цоколе с прорезкой отверстий в мет.профиле</t>
  </si>
  <si>
    <t>Ремонт л/к под.1</t>
  </si>
  <si>
    <t>установка и разборка деревянных неинвентарных лесов с переноской вручную 1,2п</t>
  </si>
  <si>
    <t>Ремонт л/к под.2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</si>
  <si>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</si>
  <si>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</si>
  <si>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</si>
  <si>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</si>
  <si>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</si>
  <si>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ул.Монтажников 11</t>
  </si>
  <si>
    <t xml:space="preserve">Отчет за 2021 г </t>
  </si>
  <si>
    <t>Результат за 2021 год "+" - экономия "-" - перерасход</t>
  </si>
  <si>
    <r>
      <t xml:space="preserve">монтаж светодиодного светильника </t>
    </r>
    <r>
      <rPr>
        <b/>
        <sz val="12"/>
        <rFont val="Times New Roman"/>
        <family val="1"/>
        <charset val="204"/>
      </rPr>
      <t>ЛУЧ 220</t>
    </r>
    <r>
      <rPr>
        <sz val="12"/>
        <color indexed="8"/>
        <rFont val="Times New Roman"/>
        <family val="1"/>
        <charset val="204"/>
      </rPr>
      <t xml:space="preserve"> в тамбуре  подъезд (1 и 2 этажи) после ремонта подъезда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</si>
  <si>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</si>
  <si>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</si>
  <si>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</si>
  <si>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утепление продухов минплитой</t>
  </si>
  <si>
    <t>Дополнительные средства: план на год</t>
  </si>
  <si>
    <t>Дополнительные средства: фактически поступило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</si>
</sst>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u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2" fontId="2" fillId="0" borderId="0" xfId="0" applyNumberFormat="1" applyFont="1" applyFill="1"/>
    <xf numFmtId="0" fontId="3" fillId="0" borderId="1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3" fillId="0" borderId="1" xfId="1" applyFont="1" applyFill="1" applyBorder="1"/>
    <xf numFmtId="0" fontId="8" fillId="0" borderId="1" xfId="1" applyFont="1" applyFill="1" applyBorder="1"/>
    <xf numFmtId="2" fontId="8" fillId="0" borderId="1" xfId="2" applyNumberFormat="1" applyFont="1" applyFill="1" applyBorder="1" applyAlignment="1"/>
    <xf numFmtId="0" fontId="9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 wrapText="1"/>
    </xf>
    <xf numFmtId="16" fontId="3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2" fontId="8" fillId="0" borderId="1" xfId="0" applyNumberFormat="1" applyFont="1" applyFill="1" applyBorder="1"/>
    <xf numFmtId="0" fontId="11" fillId="0" borderId="1" xfId="1" applyFont="1" applyBorder="1"/>
    <xf numFmtId="0" fontId="12" fillId="0" borderId="1" xfId="1" applyFont="1" applyBorder="1"/>
    <xf numFmtId="2" fontId="13" fillId="0" borderId="1" xfId="2" applyNumberFormat="1" applyFont="1" applyFill="1" applyBorder="1" applyAlignment="1"/>
    <xf numFmtId="2" fontId="11" fillId="0" borderId="0" xfId="1" applyNumberFormat="1" applyFont="1"/>
    <xf numFmtId="0" fontId="11" fillId="0" borderId="0" xfId="1" applyFont="1"/>
    <xf numFmtId="0" fontId="14" fillId="0" borderId="0" xfId="0" applyFont="1" applyFill="1" applyAlignment="1">
      <alignment vertical="center"/>
    </xf>
    <xf numFmtId="0" fontId="14" fillId="0" borderId="1" xfId="1" applyFont="1" applyBorder="1" applyAlignment="1"/>
    <xf numFmtId="2" fontId="12" fillId="0" borderId="1" xfId="2" applyNumberFormat="1" applyFont="1" applyFill="1" applyBorder="1" applyAlignment="1"/>
    <xf numFmtId="2" fontId="14" fillId="0" borderId="0" xfId="1" applyNumberFormat="1" applyFont="1"/>
    <xf numFmtId="0" fontId="14" fillId="0" borderId="0" xfId="0" applyFont="1" applyBorder="1" applyAlignment="1">
      <alignment vertical="center"/>
    </xf>
    <xf numFmtId="2" fontId="13" fillId="0" borderId="1" xfId="2" applyNumberFormat="1" applyFont="1" applyBorder="1" applyAlignment="1"/>
    <xf numFmtId="0" fontId="6" fillId="0" borderId="0" xfId="1" applyFont="1" applyFill="1"/>
    <xf numFmtId="0" fontId="14" fillId="0" borderId="0" xfId="0" applyFont="1"/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vertical="top" wrapText="1"/>
    </xf>
    <xf numFmtId="2" fontId="16" fillId="0" borderId="1" xfId="0" applyNumberFormat="1" applyFont="1" applyFill="1" applyBorder="1"/>
    <xf numFmtId="0" fontId="14" fillId="0" borderId="1" xfId="1" applyFont="1" applyFill="1" applyBorder="1"/>
    <xf numFmtId="0" fontId="12" fillId="0" borderId="1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topLeftCell="A61" workbookViewId="0">
      <selection activeCell="F72" sqref="F72"/>
    </sheetView>
  </sheetViews>
  <sheetFormatPr defaultColWidth="9.109375" defaultRowHeight="10.199999999999999"/>
  <cols>
    <col min="1" max="1" width="6.33203125" style="1" customWidth="1"/>
    <col min="2" max="2" width="78.88671875" style="1" customWidth="1"/>
    <col min="3" max="3" width="12.6640625" style="1" customWidth="1"/>
    <col min="4" max="200" width="9.109375" style="1" customWidth="1"/>
    <col min="201" max="201" width="3.88671875" style="1" customWidth="1"/>
    <col min="202" max="202" width="48.6640625" style="1" customWidth="1"/>
    <col min="203" max="203" width="12" style="1" customWidth="1"/>
    <col min="204" max="204" width="7" style="1" customWidth="1"/>
    <col min="205" max="205" width="7.88671875" style="1" customWidth="1"/>
    <col min="206" max="206" width="5.44140625" style="1" customWidth="1"/>
    <col min="207" max="207" width="6.88671875" style="1" customWidth="1"/>
    <col min="208" max="208" width="10.44140625" style="1" bestFit="1" customWidth="1"/>
    <col min="209" max="209" width="8.5546875" style="1" customWidth="1"/>
    <col min="210" max="210" width="9.5546875" style="1" customWidth="1"/>
    <col min="211" max="212" width="9.109375" style="1" customWidth="1"/>
    <col min="213" max="213" width="7.6640625" style="1" customWidth="1"/>
    <col min="214" max="227" width="9.109375" style="1" customWidth="1"/>
    <col min="228" max="228" width="9.33203125" style="1" customWidth="1"/>
    <col min="229" max="16384" width="9.109375" style="1"/>
  </cols>
  <sheetData>
    <row r="1" spans="1:3" s="4" customFormat="1" ht="15.6">
      <c r="A1" s="49" t="s">
        <v>108</v>
      </c>
      <c r="B1" s="49"/>
    </row>
    <row r="2" spans="1:3" s="4" customFormat="1" ht="15.6">
      <c r="A2" s="49" t="s">
        <v>106</v>
      </c>
      <c r="B2" s="49"/>
    </row>
    <row r="3" spans="1:3" s="4" customFormat="1" ht="15.6">
      <c r="A3" s="49" t="s">
        <v>107</v>
      </c>
      <c r="B3" s="49"/>
    </row>
    <row r="4" spans="1:3" s="5" customFormat="1" ht="15.6">
      <c r="A4" s="50" t="s">
        <v>0</v>
      </c>
      <c r="B4" s="50"/>
    </row>
    <row r="5" spans="1:3" s="5" customFormat="1" ht="12.75" customHeight="1">
      <c r="B5" s="6"/>
      <c r="C5" s="7"/>
    </row>
    <row r="6" spans="1:3" s="4" customFormat="1" ht="15.6">
      <c r="A6" s="8"/>
      <c r="B6" s="9" t="s">
        <v>109</v>
      </c>
      <c r="C6" s="10">
        <v>45359.632000000005</v>
      </c>
    </row>
    <row r="7" spans="1:3" s="5" customFormat="1" ht="18" customHeight="1">
      <c r="A7" s="3"/>
      <c r="B7" s="11" t="s">
        <v>1</v>
      </c>
      <c r="C7" s="28"/>
    </row>
    <row r="8" spans="1:3" ht="15.6">
      <c r="A8" s="13" t="s">
        <v>2</v>
      </c>
      <c r="B8" s="14" t="s">
        <v>3</v>
      </c>
      <c r="C8" s="29">
        <v>2482.4799999999996</v>
      </c>
    </row>
    <row r="9" spans="1:3" ht="15.6">
      <c r="A9" s="15" t="s">
        <v>4</v>
      </c>
      <c r="B9" s="14" t="s">
        <v>5</v>
      </c>
      <c r="C9" s="29">
        <v>5850.3200000000006</v>
      </c>
    </row>
    <row r="10" spans="1:3" ht="46.8">
      <c r="A10" s="15" t="s">
        <v>6</v>
      </c>
      <c r="B10" s="14" t="s">
        <v>7</v>
      </c>
      <c r="C10" s="29">
        <v>1084</v>
      </c>
    </row>
    <row r="11" spans="1:3" ht="15.6">
      <c r="A11" s="13"/>
      <c r="B11" s="16" t="s">
        <v>8</v>
      </c>
      <c r="C11" s="30">
        <f>SUM(C8:C10)</f>
        <v>9416.7999999999993</v>
      </c>
    </row>
    <row r="12" spans="1:3" ht="16.2">
      <c r="A12" s="13"/>
      <c r="B12" s="11" t="s">
        <v>9</v>
      </c>
      <c r="C12" s="29"/>
    </row>
    <row r="13" spans="1:3" ht="15.6">
      <c r="A13" s="13" t="s">
        <v>10</v>
      </c>
      <c r="B13" s="14" t="s">
        <v>11</v>
      </c>
      <c r="C13" s="29">
        <v>1848.24</v>
      </c>
    </row>
    <row r="14" spans="1:3" ht="15.6">
      <c r="A14" s="17" t="s">
        <v>12</v>
      </c>
      <c r="B14" s="14" t="s">
        <v>13</v>
      </c>
      <c r="C14" s="29">
        <v>2116.8000000000002</v>
      </c>
    </row>
    <row r="15" spans="1:3" ht="15.6">
      <c r="A15" s="17" t="s">
        <v>14</v>
      </c>
      <c r="B15" s="14" t="s">
        <v>15</v>
      </c>
      <c r="C15" s="29">
        <v>734.4</v>
      </c>
    </row>
    <row r="16" spans="1:3" ht="15.6">
      <c r="A16" s="17" t="s">
        <v>16</v>
      </c>
      <c r="B16" s="14" t="s">
        <v>17</v>
      </c>
      <c r="C16" s="29">
        <v>1219.32</v>
      </c>
    </row>
    <row r="17" spans="1:4" ht="15.6">
      <c r="A17" s="17" t="s">
        <v>18</v>
      </c>
      <c r="B17" s="14" t="s">
        <v>19</v>
      </c>
      <c r="C17" s="29">
        <v>18595.5</v>
      </c>
    </row>
    <row r="18" spans="1:4" ht="15.6">
      <c r="A18" s="17" t="s">
        <v>20</v>
      </c>
      <c r="B18" s="14" t="s">
        <v>21</v>
      </c>
      <c r="C18" s="29">
        <v>4904.8999999999996</v>
      </c>
    </row>
    <row r="19" spans="1:4" ht="31.2">
      <c r="A19" s="13" t="s">
        <v>22</v>
      </c>
      <c r="B19" s="14" t="s">
        <v>23</v>
      </c>
      <c r="C19" s="29">
        <v>1514.3999999999999</v>
      </c>
    </row>
    <row r="20" spans="1:4" ht="31.2">
      <c r="A20" s="13" t="s">
        <v>24</v>
      </c>
      <c r="B20" s="14" t="s">
        <v>25</v>
      </c>
      <c r="C20" s="29">
        <v>79.800000000000011</v>
      </c>
    </row>
    <row r="21" spans="1:4" ht="15.6">
      <c r="A21" s="13" t="s">
        <v>26</v>
      </c>
      <c r="B21" s="14" t="s">
        <v>27</v>
      </c>
      <c r="C21" s="29">
        <v>5673.1399999999994</v>
      </c>
    </row>
    <row r="22" spans="1:4" ht="15.6">
      <c r="A22" s="13" t="s">
        <v>28</v>
      </c>
      <c r="B22" s="14" t="s">
        <v>29</v>
      </c>
      <c r="C22" s="29">
        <v>3427.2</v>
      </c>
    </row>
    <row r="23" spans="1:4" ht="15.6">
      <c r="A23" s="13"/>
      <c r="B23" s="16" t="s">
        <v>30</v>
      </c>
      <c r="C23" s="30">
        <f>SUM(C13:C22)</f>
        <v>40113.699999999997</v>
      </c>
      <c r="D23" s="2"/>
    </row>
    <row r="24" spans="1:4" ht="16.2">
      <c r="A24" s="13"/>
      <c r="B24" s="11" t="s">
        <v>31</v>
      </c>
      <c r="C24" s="3"/>
    </row>
    <row r="25" spans="1:4" ht="31.2">
      <c r="A25" s="13" t="s">
        <v>32</v>
      </c>
      <c r="B25" s="14" t="s">
        <v>33</v>
      </c>
      <c r="C25" s="3"/>
    </row>
    <row r="26" spans="1:4" ht="15.6">
      <c r="A26" s="13"/>
      <c r="B26" s="12" t="s">
        <v>34</v>
      </c>
      <c r="C26" s="29">
        <v>8412.0300000000007</v>
      </c>
    </row>
    <row r="27" spans="1:4" ht="14.25" customHeight="1">
      <c r="A27" s="13"/>
      <c r="B27" s="12" t="s">
        <v>35</v>
      </c>
      <c r="C27" s="29">
        <v>6251.7000000000007</v>
      </c>
    </row>
    <row r="28" spans="1:4" ht="18.75" customHeight="1">
      <c r="A28" s="13"/>
      <c r="B28" s="12" t="s">
        <v>36</v>
      </c>
      <c r="C28" s="29">
        <v>3307.2000000000003</v>
      </c>
    </row>
    <row r="29" spans="1:4" ht="18.75" customHeight="1">
      <c r="A29" s="13"/>
      <c r="B29" s="12" t="s">
        <v>37</v>
      </c>
      <c r="C29" s="29">
        <v>230.1</v>
      </c>
    </row>
    <row r="30" spans="1:4" ht="15.6">
      <c r="A30" s="13"/>
      <c r="B30" s="12" t="s">
        <v>38</v>
      </c>
      <c r="C30" s="29">
        <v>5148.96</v>
      </c>
    </row>
    <row r="31" spans="1:4" ht="15.6">
      <c r="A31" s="13" t="s">
        <v>39</v>
      </c>
      <c r="B31" s="14" t="s">
        <v>40</v>
      </c>
      <c r="C31" s="29">
        <v>519.44000000000005</v>
      </c>
    </row>
    <row r="32" spans="1:4" ht="15.6">
      <c r="A32" s="13"/>
      <c r="B32" s="16" t="s">
        <v>41</v>
      </c>
      <c r="C32" s="30">
        <f>SUM(C26:C31)</f>
        <v>23869.429999999997</v>
      </c>
    </row>
    <row r="33" spans="1:3" ht="16.2">
      <c r="A33" s="13"/>
      <c r="B33" s="11" t="s">
        <v>42</v>
      </c>
      <c r="C33" s="29"/>
    </row>
    <row r="34" spans="1:3" ht="31.2">
      <c r="A34" s="13" t="s">
        <v>43</v>
      </c>
      <c r="B34" s="14" t="s">
        <v>44</v>
      </c>
      <c r="C34" s="29"/>
    </row>
    <row r="35" spans="1:3" ht="23.25" customHeight="1">
      <c r="A35" s="13" t="s">
        <v>45</v>
      </c>
      <c r="B35" s="14" t="s">
        <v>46</v>
      </c>
      <c r="C35" s="29">
        <v>1166.268</v>
      </c>
    </row>
    <row r="36" spans="1:3" ht="31.2">
      <c r="A36" s="13" t="s">
        <v>47</v>
      </c>
      <c r="B36" s="14" t="s">
        <v>48</v>
      </c>
      <c r="C36" s="29">
        <v>1166.268</v>
      </c>
    </row>
    <row r="37" spans="1:3" ht="15.6">
      <c r="A37" s="13" t="s">
        <v>49</v>
      </c>
      <c r="B37" s="14" t="s">
        <v>50</v>
      </c>
      <c r="C37" s="29">
        <v>1083</v>
      </c>
    </row>
    <row r="38" spans="1:3" ht="31.2">
      <c r="A38" s="13" t="s">
        <v>51</v>
      </c>
      <c r="B38" s="14" t="s">
        <v>52</v>
      </c>
      <c r="C38" s="29">
        <v>2949.9720000000002</v>
      </c>
    </row>
    <row r="39" spans="1:3" ht="15.6">
      <c r="A39" s="13"/>
      <c r="B39" s="16" t="s">
        <v>53</v>
      </c>
      <c r="C39" s="30">
        <f>SUM(C34:C38)</f>
        <v>6365.5079999999998</v>
      </c>
    </row>
    <row r="40" spans="1:3" ht="31.2">
      <c r="A40" s="18" t="s">
        <v>54</v>
      </c>
      <c r="B40" s="16" t="s">
        <v>55</v>
      </c>
      <c r="C40" s="29">
        <v>6517.3799999999983</v>
      </c>
    </row>
    <row r="41" spans="1:3" ht="15.6">
      <c r="A41" s="18" t="s">
        <v>56</v>
      </c>
      <c r="B41" s="16" t="s">
        <v>57</v>
      </c>
      <c r="C41" s="29">
        <v>1852.3079999999998</v>
      </c>
    </row>
    <row r="42" spans="1:3" ht="14.25" customHeight="1">
      <c r="A42" s="18"/>
      <c r="B42" s="16" t="s">
        <v>58</v>
      </c>
      <c r="C42" s="30">
        <v>8369.6880000000001</v>
      </c>
    </row>
    <row r="43" spans="1:3" ht="15.6">
      <c r="A43" s="18" t="s">
        <v>59</v>
      </c>
      <c r="B43" s="16" t="s">
        <v>60</v>
      </c>
      <c r="C43" s="30">
        <v>1032</v>
      </c>
    </row>
    <row r="44" spans="1:3" ht="17.25" customHeight="1">
      <c r="A44" s="18" t="s">
        <v>61</v>
      </c>
      <c r="B44" s="16" t="s">
        <v>62</v>
      </c>
      <c r="C44" s="30">
        <v>996</v>
      </c>
    </row>
    <row r="45" spans="1:3" ht="16.2">
      <c r="A45" s="18"/>
      <c r="B45" s="19" t="s">
        <v>63</v>
      </c>
      <c r="C45" s="29"/>
    </row>
    <row r="46" spans="1:3" ht="15.6">
      <c r="A46" s="13" t="s">
        <v>64</v>
      </c>
      <c r="B46" s="14" t="s">
        <v>65</v>
      </c>
      <c r="C46" s="29">
        <v>4498.2</v>
      </c>
    </row>
    <row r="47" spans="1:3" ht="24" customHeight="1">
      <c r="A47" s="13" t="s">
        <v>66</v>
      </c>
      <c r="B47" s="14" t="s">
        <v>67</v>
      </c>
      <c r="C47" s="29">
        <v>3390</v>
      </c>
    </row>
    <row r="48" spans="1:3" ht="33" customHeight="1">
      <c r="A48" s="13"/>
      <c r="B48" s="14" t="s">
        <v>68</v>
      </c>
      <c r="C48" s="29">
        <v>3300.6000000000008</v>
      </c>
    </row>
    <row r="49" spans="1:3" ht="34.5" customHeight="1">
      <c r="A49" s="13"/>
      <c r="B49" s="14" t="s">
        <v>69</v>
      </c>
      <c r="C49" s="29">
        <v>3300.6000000000008</v>
      </c>
    </row>
    <row r="50" spans="1:3" ht="33" customHeight="1">
      <c r="A50" s="13"/>
      <c r="B50" s="14" t="s">
        <v>70</v>
      </c>
      <c r="C50" s="29">
        <v>6601.2000000000016</v>
      </c>
    </row>
    <row r="51" spans="1:3" ht="15.75" customHeight="1">
      <c r="A51" s="13"/>
      <c r="B51" s="16" t="s">
        <v>71</v>
      </c>
      <c r="C51" s="30">
        <f>SUM(C46:C50)</f>
        <v>21090.600000000002</v>
      </c>
    </row>
    <row r="52" spans="1:3" ht="16.2">
      <c r="A52" s="13"/>
      <c r="B52" s="11" t="s">
        <v>72</v>
      </c>
      <c r="C52" s="29"/>
    </row>
    <row r="53" spans="1:3" ht="17.25" customHeight="1">
      <c r="A53" s="13" t="s">
        <v>73</v>
      </c>
      <c r="B53" s="14" t="s">
        <v>74</v>
      </c>
      <c r="C53" s="29"/>
    </row>
    <row r="54" spans="1:3" ht="16.5" customHeight="1">
      <c r="A54" s="20"/>
      <c r="B54" s="21" t="s">
        <v>75</v>
      </c>
      <c r="C54" s="29"/>
    </row>
    <row r="55" spans="1:3" ht="17.25" customHeight="1">
      <c r="A55" s="20" t="s">
        <v>76</v>
      </c>
      <c r="B55" s="22" t="s">
        <v>77</v>
      </c>
      <c r="C55" s="29">
        <v>362.24</v>
      </c>
    </row>
    <row r="56" spans="1:3" ht="17.25" customHeight="1">
      <c r="A56" s="20" t="s">
        <v>78</v>
      </c>
      <c r="B56" s="22" t="s">
        <v>79</v>
      </c>
      <c r="C56" s="29">
        <v>54.515000000000001</v>
      </c>
    </row>
    <row r="57" spans="1:3" ht="17.25" customHeight="1">
      <c r="A57" s="20" t="s">
        <v>80</v>
      </c>
      <c r="B57" s="22" t="s">
        <v>81</v>
      </c>
      <c r="C57" s="29">
        <v>236</v>
      </c>
    </row>
    <row r="58" spans="1:3" ht="17.25" customHeight="1">
      <c r="A58" s="20" t="s">
        <v>82</v>
      </c>
      <c r="B58" s="22" t="s">
        <v>83</v>
      </c>
      <c r="C58" s="29">
        <v>968.87999999999988</v>
      </c>
    </row>
    <row r="59" spans="1:3" ht="17.25" customHeight="1">
      <c r="A59" s="20" t="s">
        <v>84</v>
      </c>
      <c r="B59" s="22" t="s">
        <v>85</v>
      </c>
      <c r="C59" s="29">
        <v>484.43999999999994</v>
      </c>
    </row>
    <row r="60" spans="1:3" ht="33.75" customHeight="1">
      <c r="A60" s="20"/>
      <c r="B60" s="23" t="s">
        <v>110</v>
      </c>
      <c r="C60" s="29">
        <v>3918.46</v>
      </c>
    </row>
    <row r="61" spans="1:3" ht="16.5" customHeight="1">
      <c r="A61" s="20"/>
      <c r="B61" s="23" t="s">
        <v>86</v>
      </c>
      <c r="C61" s="29">
        <v>370.31</v>
      </c>
    </row>
    <row r="62" spans="1:3" ht="15.6">
      <c r="A62" s="13" t="s">
        <v>87</v>
      </c>
      <c r="B62" s="14" t="s">
        <v>88</v>
      </c>
      <c r="C62" s="29">
        <v>0</v>
      </c>
    </row>
    <row r="63" spans="1:3" ht="15.6">
      <c r="A63" s="13"/>
      <c r="B63" s="22" t="s">
        <v>89</v>
      </c>
      <c r="C63" s="29">
        <v>130.22</v>
      </c>
    </row>
    <row r="64" spans="1:3" ht="20.25" customHeight="1">
      <c r="A64" s="13"/>
      <c r="B64" s="23" t="s">
        <v>90</v>
      </c>
      <c r="C64" s="29">
        <v>2754.0299999999997</v>
      </c>
    </row>
    <row r="65" spans="1:6" ht="15.6">
      <c r="A65" s="24"/>
      <c r="B65" s="23" t="s">
        <v>91</v>
      </c>
      <c r="C65" s="29">
        <v>20.225999999999999</v>
      </c>
    </row>
    <row r="66" spans="1:6" ht="31.2">
      <c r="A66" s="24"/>
      <c r="B66" s="23" t="s">
        <v>92</v>
      </c>
      <c r="C66" s="29">
        <v>60520.84</v>
      </c>
    </row>
    <row r="67" spans="1:6" ht="15.6">
      <c r="A67" s="24"/>
      <c r="B67" s="3" t="s">
        <v>93</v>
      </c>
      <c r="C67" s="29">
        <v>918.01</v>
      </c>
    </row>
    <row r="68" spans="1:6" ht="15.6">
      <c r="A68" s="13" t="s">
        <v>94</v>
      </c>
      <c r="B68" s="14" t="s">
        <v>95</v>
      </c>
      <c r="C68" s="29">
        <v>0</v>
      </c>
    </row>
    <row r="69" spans="1:6" ht="15.6">
      <c r="A69" s="13"/>
      <c r="B69" s="12" t="s">
        <v>96</v>
      </c>
      <c r="C69" s="29">
        <v>83115.570000000007</v>
      </c>
    </row>
    <row r="70" spans="1:6" ht="31.2">
      <c r="A70" s="13"/>
      <c r="B70" s="12" t="s">
        <v>97</v>
      </c>
      <c r="C70" s="29">
        <v>560.84</v>
      </c>
    </row>
    <row r="71" spans="1:6" ht="31.5" customHeight="1">
      <c r="A71" s="13"/>
      <c r="B71" s="26" t="s">
        <v>98</v>
      </c>
      <c r="C71" s="29">
        <v>3774.0499999999997</v>
      </c>
    </row>
    <row r="72" spans="1:6" ht="15.6">
      <c r="A72" s="13"/>
      <c r="B72" s="3" t="s">
        <v>99</v>
      </c>
      <c r="C72" s="29">
        <v>25748.02</v>
      </c>
    </row>
    <row r="73" spans="1:6" ht="31.2">
      <c r="A73" s="13"/>
      <c r="B73" s="12" t="s">
        <v>100</v>
      </c>
      <c r="C73" s="29">
        <v>12152.400000000001</v>
      </c>
    </row>
    <row r="74" spans="1:6" ht="15.6">
      <c r="A74" s="13"/>
      <c r="B74" s="3" t="s">
        <v>101</v>
      </c>
      <c r="C74" s="29">
        <v>27823.74</v>
      </c>
    </row>
    <row r="75" spans="1:6" ht="15.6">
      <c r="A75" s="13"/>
      <c r="B75" s="14" t="s">
        <v>114</v>
      </c>
      <c r="C75" s="29">
        <v>303.49</v>
      </c>
    </row>
    <row r="76" spans="1:6" ht="15.6">
      <c r="A76" s="27"/>
      <c r="B76" s="16" t="s">
        <v>102</v>
      </c>
      <c r="C76" s="30">
        <f>SUM(C55:C75)</f>
        <v>224216.28099999993</v>
      </c>
    </row>
    <row r="77" spans="1:6" ht="15" customHeight="1">
      <c r="A77" s="13"/>
      <c r="B77" s="25" t="s">
        <v>103</v>
      </c>
      <c r="C77" s="30">
        <v>18454.475999999999</v>
      </c>
    </row>
    <row r="78" spans="1:6" ht="15.75" customHeight="1">
      <c r="A78" s="44" t="s">
        <v>104</v>
      </c>
      <c r="B78" s="45" t="s">
        <v>105</v>
      </c>
      <c r="C78" s="46">
        <f>C11+C23+C32+C39+C42+C43+C44+C51+C76+C77</f>
        <v>353924.48299999995</v>
      </c>
    </row>
    <row r="79" spans="1:6" s="36" customFormat="1" ht="13.8">
      <c r="A79" s="31"/>
      <c r="B79" s="32" t="s">
        <v>111</v>
      </c>
      <c r="C79" s="33">
        <v>118204.68</v>
      </c>
      <c r="D79" s="34"/>
      <c r="E79" s="35"/>
      <c r="F79" s="35"/>
    </row>
    <row r="80" spans="1:6" s="40" customFormat="1" ht="13.8">
      <c r="A80" s="37"/>
      <c r="B80" s="32" t="s">
        <v>112</v>
      </c>
      <c r="C80" s="38">
        <v>112279.28</v>
      </c>
      <c r="D80" s="39"/>
      <c r="E80" s="39"/>
      <c r="F80" s="39"/>
    </row>
    <row r="81" spans="1:6" s="40" customFormat="1" ht="13.8">
      <c r="A81" s="37"/>
      <c r="B81" s="32" t="s">
        <v>115</v>
      </c>
      <c r="C81" s="38">
        <v>12258.32</v>
      </c>
      <c r="D81" s="39"/>
      <c r="E81" s="39"/>
      <c r="F81" s="39"/>
    </row>
    <row r="82" spans="1:6" s="40" customFormat="1" ht="13.8">
      <c r="A82" s="37"/>
      <c r="B82" s="32" t="s">
        <v>116</v>
      </c>
      <c r="C82" s="38">
        <v>40400.43</v>
      </c>
      <c r="D82" s="39"/>
      <c r="E82" s="39"/>
      <c r="F82" s="39"/>
    </row>
    <row r="83" spans="1:6" s="40" customFormat="1" ht="13.8">
      <c r="A83" s="31"/>
      <c r="B83" s="32" t="s">
        <v>109</v>
      </c>
      <c r="C83" s="41">
        <f>C80+C82-C78</f>
        <v>-201244.77299999996</v>
      </c>
      <c r="D83" s="35"/>
      <c r="E83" s="35"/>
      <c r="F83" s="35"/>
    </row>
    <row r="84" spans="1:6" s="4" customFormat="1" ht="15">
      <c r="A84" s="47"/>
      <c r="B84" s="48" t="s">
        <v>113</v>
      </c>
      <c r="C84" s="38">
        <f>C6+C83</f>
        <v>-155885.14099999995</v>
      </c>
      <c r="D84" s="42"/>
      <c r="E84" s="42"/>
      <c r="F84" s="42"/>
    </row>
    <row r="85" spans="1:6" s="43" customFormat="1" ht="13.8"/>
    <row r="86" spans="1:6" s="43" customFormat="1" ht="13.8"/>
    <row r="87" spans="1:6" s="43" customFormat="1" ht="13.8"/>
    <row r="88" spans="1:6" s="43" customFormat="1" ht="13.8"/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2022-02-11T02:34:09Z</dcterms:created>
  <dcterms:modified xsi:type="dcterms:W3CDTF">2022-03-14T01:31:36Z</dcterms:modified>
</cp:coreProperties>
</file>