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3256" windowHeight="12696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C109" i="1"/>
  <c r="C108"/>
  <c r="C103"/>
  <c r="C84"/>
  <c r="C73"/>
  <c r="C70"/>
  <c r="C63"/>
  <c r="C56"/>
  <c r="C44"/>
  <c r="B12"/>
  <c r="C105"/>
</calcChain>
</file>

<file path=xl/sharedStrings.xml><?xml version="1.0" encoding="utf-8"?>
<sst xmlns="http://schemas.openxmlformats.org/spreadsheetml/2006/main" count="148" uniqueCount="147">
  <si>
    <t>на согласование</t>
  </si>
  <si>
    <t xml:space="preserve">Затраты на управление, содержание и текущий ремонт общедомового оборудования </t>
  </si>
  <si>
    <t>многоквартирных жилых домов, обслуживаемых ООО "ЖЭК №6"</t>
  </si>
  <si>
    <t>ул.Монтажников, 19</t>
  </si>
  <si>
    <t xml:space="preserve">    Натуральные показатели и технические характеристики</t>
  </si>
  <si>
    <t>А</t>
  </si>
  <si>
    <t>Общая площадь жилых помещений</t>
  </si>
  <si>
    <t>Б</t>
  </si>
  <si>
    <t>Общая площадь нежилых помещений</t>
  </si>
  <si>
    <t>В</t>
  </si>
  <si>
    <t>Итого общая площадь жил.и нежил.помещений</t>
  </si>
  <si>
    <t>г</t>
  </si>
  <si>
    <t>Уборочная площадь элементов л/клеток</t>
  </si>
  <si>
    <t>д</t>
  </si>
  <si>
    <t>Уборочная площадь лестничных клеток</t>
  </si>
  <si>
    <t xml:space="preserve"> - нижних 2-х этажей</t>
  </si>
  <si>
    <t xml:space="preserve"> - выше 2-го этажа</t>
  </si>
  <si>
    <t>е</t>
  </si>
  <si>
    <t>Численность проживающий людей</t>
  </si>
  <si>
    <t>з</t>
  </si>
  <si>
    <t>Площадь чердаков (уборка мксора)</t>
  </si>
  <si>
    <t>и</t>
  </si>
  <si>
    <t>Площадь подвала</t>
  </si>
  <si>
    <t>к</t>
  </si>
  <si>
    <t>Площадь  кровли ( очистка снега, сбивание сосулей)</t>
  </si>
  <si>
    <t>л</t>
  </si>
  <si>
    <t>Площадь придомовой территории (ручная уборка лето)</t>
  </si>
  <si>
    <t>Площадь проездов (механизированная уборка)</t>
  </si>
  <si>
    <t>м</t>
  </si>
  <si>
    <t>Площадь для очистки от наледи и льда</t>
  </si>
  <si>
    <t>Количество общедомовых приборов тепла</t>
  </si>
  <si>
    <t>Количество общедомовых приборов воды</t>
  </si>
  <si>
    <t>Норматив накопления твердых бытовых отходов на 1 человека в месяц</t>
  </si>
  <si>
    <t>п</t>
  </si>
  <si>
    <t>Площадь газонов</t>
  </si>
  <si>
    <t>и текущему ремонту общего имущества в многоквартирном доме</t>
  </si>
  <si>
    <t xml:space="preserve">   1. Содержание помещений общего пользования</t>
  </si>
  <si>
    <t>1.1.</t>
  </si>
  <si>
    <t>Влажное подметание лестничных площадок и маршей нижних 2-х этажей</t>
  </si>
  <si>
    <t>1.2.</t>
  </si>
  <si>
    <t>Мытье лестничных площадок и маршей нижних 2-х этажей</t>
  </si>
  <si>
    <t>1.3.</t>
  </si>
  <si>
    <t>Влажная протирка стен, дверей, плафонов, окон. решеток, отопит.приборов, чердачных лестниц, шкафов для эл. счетчиков, почтовых ящиков, обметание пыли с потолков</t>
  </si>
  <si>
    <t>1.4.</t>
  </si>
  <si>
    <t>Мытье окон</t>
  </si>
  <si>
    <t xml:space="preserve">            ИТОГО по п. 1 :</t>
  </si>
  <si>
    <t xml:space="preserve">   2. Уборка придомовой территории, входящей в состав общего имущества</t>
  </si>
  <si>
    <t>2.1.</t>
  </si>
  <si>
    <t>Подметание придомовой территории в летний период</t>
  </si>
  <si>
    <t>2.2.</t>
  </si>
  <si>
    <t>Уборка мусора с газона в летний период (листья и сучья)</t>
  </si>
  <si>
    <t xml:space="preserve"> 2.3</t>
  </si>
  <si>
    <t>Уборка мусора с газона в летний период (случайный мусор))</t>
  </si>
  <si>
    <t xml:space="preserve"> 2.4</t>
  </si>
  <si>
    <t>Очистка урн</t>
  </si>
  <si>
    <t xml:space="preserve"> 2.5</t>
  </si>
  <si>
    <t>Подметание снега толщиной более 2-х см при снегопаде</t>
  </si>
  <si>
    <t xml:space="preserve"> 2.6 </t>
  </si>
  <si>
    <t xml:space="preserve">Подметание снега толщиной до 2-х см </t>
  </si>
  <si>
    <t xml:space="preserve"> 2.7</t>
  </si>
  <si>
    <t xml:space="preserve">Сдвижка и подметание территории в зимний период (механизированная уборка) </t>
  </si>
  <si>
    <t xml:space="preserve"> 2.8</t>
  </si>
  <si>
    <t>Посыпка пешеходных дорожек и проездов противогололедными материалами шириной 0,5м</t>
  </si>
  <si>
    <t xml:space="preserve"> 2.9 </t>
  </si>
  <si>
    <t>Очистка пешеходных дорожек и проездов от наледи и льда шириной 0,5м</t>
  </si>
  <si>
    <t xml:space="preserve"> 2.10</t>
  </si>
  <si>
    <t>Кошение газонов</t>
  </si>
  <si>
    <t xml:space="preserve">            ИТОГО по п. 2 :</t>
  </si>
  <si>
    <t xml:space="preserve">   3. Подготовка многоквартирного дома к сезонной эксплуатации</t>
  </si>
  <si>
    <t xml:space="preserve"> 3.2</t>
  </si>
  <si>
    <t>Промывка трубопроводов системы ЦО</t>
  </si>
  <si>
    <t xml:space="preserve"> 3.3</t>
  </si>
  <si>
    <t>Испытание трубопроводов системы ЦО</t>
  </si>
  <si>
    <t xml:space="preserve"> 3.4</t>
  </si>
  <si>
    <t>Консервация и расконс.системы</t>
  </si>
  <si>
    <t xml:space="preserve"> 3.5</t>
  </si>
  <si>
    <t>Регулировка и наладка системы ЦО</t>
  </si>
  <si>
    <t xml:space="preserve"> 3.6</t>
  </si>
  <si>
    <t>Ликвидация воздушных пробок</t>
  </si>
  <si>
    <t>а</t>
  </si>
  <si>
    <t>б</t>
  </si>
  <si>
    <t xml:space="preserve">            ИТОГО по п. 3 :</t>
  </si>
  <si>
    <t xml:space="preserve">   4. Проведение технических осмотров и мелкий ремонт</t>
  </si>
  <si>
    <t xml:space="preserve"> 4.1</t>
  </si>
  <si>
    <t>Проведение тех. осмотров и устран. неисправн. систем ЦО.</t>
  </si>
  <si>
    <t>4.1.</t>
  </si>
  <si>
    <t>Проведение технических осмотров и устранение незначительных неисправностей констр.элементов и систем вентиляции. Прочистка в пределах доступности.</t>
  </si>
  <si>
    <t>4.3.</t>
  </si>
  <si>
    <t>Проведение технических осмотров, ремонтов и устранение незначительных неисправностей в системах водоснабжения, канализации, ливневой канализации</t>
  </si>
  <si>
    <t>4.4.</t>
  </si>
  <si>
    <t>Ершение канализационного лежака, выпуска</t>
  </si>
  <si>
    <t xml:space="preserve"> 4.5</t>
  </si>
  <si>
    <t>Проведение технических осмотров, ремонтов и устранение незначительных неисправностей в системах  электроснабжения</t>
  </si>
  <si>
    <t xml:space="preserve">            ИТОГО по п. 4 :</t>
  </si>
  <si>
    <t>5.</t>
  </si>
  <si>
    <t>Аварийное обслуживание внутридомового инжен.сантехнич. и эл.технического оборудования</t>
  </si>
  <si>
    <t xml:space="preserve"> 5.1</t>
  </si>
  <si>
    <t>Диспетчерское обслуживание</t>
  </si>
  <si>
    <t xml:space="preserve">            ИТОГО по п. 5 :</t>
  </si>
  <si>
    <t>6.</t>
  </si>
  <si>
    <t>Дератизация</t>
  </si>
  <si>
    <t>7.</t>
  </si>
  <si>
    <t>Дезинсекция</t>
  </si>
  <si>
    <t xml:space="preserve"> 8. Поверка и обслуживание общедомовых приборов учета.</t>
  </si>
  <si>
    <t xml:space="preserve"> 8.1</t>
  </si>
  <si>
    <t>Обслуживание общедомовых приборов учета тепла</t>
  </si>
  <si>
    <t xml:space="preserve"> 8.2</t>
  </si>
  <si>
    <t>Обслуживание общедомовых приборов учета воды</t>
  </si>
  <si>
    <t>Снятие и запись показаний, обработка информации и занесение в компьютер, передача данных энергоснабжающейорганизации (тепло)</t>
  </si>
  <si>
    <t>Снятие и запись показаний, обработка информации и занесение в компьютер, передача данных энергоснабжающейорганизации (вода)</t>
  </si>
  <si>
    <t>Снятие и запись показаний, обработка информации и занесение в компьютер, передача данных энергоснабжающейорганизации (электроэнергия)</t>
  </si>
  <si>
    <t xml:space="preserve"> 8.3</t>
  </si>
  <si>
    <t>Поверка общедомовых приборов учета тепла</t>
  </si>
  <si>
    <t xml:space="preserve"> 8.4</t>
  </si>
  <si>
    <t>Поверка общедомовых приборов учета воды</t>
  </si>
  <si>
    <t xml:space="preserve">            ИТОГО по п. 8 :</t>
  </si>
  <si>
    <t xml:space="preserve">  9. Текущий ремонт (непредвиденные работы)</t>
  </si>
  <si>
    <t>9.1.</t>
  </si>
  <si>
    <t>Текущий ремонт электрооборудования (непредвиденные работы</t>
  </si>
  <si>
    <t>замена энергосберегающего патрона на лестничной клетке</t>
  </si>
  <si>
    <t>замена схемы наружного освещения  с ДРЛ на ДРВ</t>
  </si>
  <si>
    <t>смена лампы ДРВ</t>
  </si>
  <si>
    <t>стоимость работы телевышки</t>
  </si>
  <si>
    <t>Текущий ремонт сантехнического оборудования (непредвиденные работы)</t>
  </si>
  <si>
    <t>замена прокладок на вентиля для промывки системы отопления</t>
  </si>
  <si>
    <t>смена вентиля Ду 15 мм в ИТП</t>
  </si>
  <si>
    <t>уплотнение соединений лентой ФУМ в ИТП</t>
  </si>
  <si>
    <t>смена крана шарового  Ду 15 мм в ИТП</t>
  </si>
  <si>
    <t>смена крана шарового  Ду 25 мм в ИТП</t>
  </si>
  <si>
    <t>ремонт узла ввода хвс (смета)</t>
  </si>
  <si>
    <t xml:space="preserve"> 9.3</t>
  </si>
  <si>
    <t>Текущий ремонт систем конструкт.элементов) (непредвиденные работы</t>
  </si>
  <si>
    <t>Обшивка цоколя</t>
  </si>
  <si>
    <t>распиловка веток и погрузка вручную в автомобиль Монтажников 17,19</t>
  </si>
  <si>
    <t xml:space="preserve">            ИТОГО по п. 9 :</t>
  </si>
  <si>
    <t>Управление многоквартирным домом</t>
  </si>
  <si>
    <t>13.</t>
  </si>
  <si>
    <t xml:space="preserve">   Сумма затрат по дому в год:</t>
  </si>
  <si>
    <t>по управлению и обслуживанию</t>
  </si>
  <si>
    <t>МКД по ул.Монтажников 19</t>
  </si>
  <si>
    <t xml:space="preserve">Отчет за 2021 г </t>
  </si>
  <si>
    <t>Результат на 01.01.2021 ("+"- экономия, "-" - перерасход)</t>
  </si>
  <si>
    <t xml:space="preserve">Итого начислено населению </t>
  </si>
  <si>
    <t xml:space="preserve">Итого оплачено населением </t>
  </si>
  <si>
    <t>Результат накоплением "+" - экономия "-" - перерасход</t>
  </si>
  <si>
    <t>Результат за 2021 год "+" - экономия "-" - перерасход</t>
  </si>
  <si>
    <t>утепление продухов минплитой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</si>
</sst>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18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i/>
      <u/>
      <sz val="10"/>
      <name val="Arial"/>
      <family val="2"/>
      <charset val="204"/>
    </font>
    <font>
      <b/>
      <i/>
      <sz val="10"/>
      <name val="Arial"/>
      <family val="2"/>
      <charset val="204"/>
    </font>
    <font>
      <sz val="10"/>
      <name val="Arial Cyr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name val="Arial Cyr"/>
      <charset val="204"/>
    </font>
    <font>
      <b/>
      <sz val="11"/>
      <name val="Arial"/>
      <family val="2"/>
      <charset val="204"/>
    </font>
    <font>
      <b/>
      <sz val="11"/>
      <name val="Arial Cyr"/>
      <charset val="204"/>
    </font>
    <font>
      <sz val="11"/>
      <name val="Arial"/>
      <family val="2"/>
      <charset val="204"/>
    </font>
    <font>
      <sz val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43" fontId="1" fillId="0" borderId="0" applyFont="0" applyFill="0" applyBorder="0" applyAlignment="0" applyProtection="0"/>
  </cellStyleXfs>
  <cellXfs count="64">
    <xf numFmtId="0" fontId="0" fillId="0" borderId="0" xfId="0"/>
    <xf numFmtId="0" fontId="2" fillId="0" borderId="0" xfId="0" applyFont="1" applyFill="1" applyAlignment="1">
      <alignment wrapText="1"/>
    </xf>
    <xf numFmtId="0" fontId="3" fillId="0" borderId="0" xfId="0" applyFont="1" applyFill="1" applyAlignment="1">
      <alignment wrapText="1"/>
    </xf>
    <xf numFmtId="0" fontId="4" fillId="0" borderId="0" xfId="0" applyFont="1" applyFill="1" applyAlignment="1">
      <alignment wrapText="1"/>
    </xf>
    <xf numFmtId="0" fontId="2" fillId="0" borderId="1" xfId="0" applyFont="1" applyFill="1" applyBorder="1" applyAlignment="1">
      <alignment wrapText="1"/>
    </xf>
    <xf numFmtId="0" fontId="2" fillId="0" borderId="2" xfId="0" applyFont="1" applyFill="1" applyBorder="1" applyAlignment="1">
      <alignment wrapText="1"/>
    </xf>
    <xf numFmtId="0" fontId="2" fillId="0" borderId="3" xfId="0" applyFont="1" applyFill="1" applyBorder="1" applyAlignment="1">
      <alignment wrapText="1"/>
    </xf>
    <xf numFmtId="0" fontId="2" fillId="0" borderId="4" xfId="0" applyFont="1" applyFill="1" applyBorder="1" applyAlignment="1">
      <alignment wrapText="1"/>
    </xf>
    <xf numFmtId="0" fontId="2" fillId="0" borderId="5" xfId="0" applyFont="1" applyFill="1" applyBorder="1" applyAlignment="1">
      <alignment wrapText="1"/>
    </xf>
    <xf numFmtId="0" fontId="2" fillId="0" borderId="6" xfId="0" applyFont="1" applyFill="1" applyBorder="1" applyAlignment="1">
      <alignment horizontal="center" wrapText="1"/>
    </xf>
    <xf numFmtId="0" fontId="3" fillId="0" borderId="7" xfId="0" applyFont="1" applyFill="1" applyBorder="1" applyAlignment="1">
      <alignment horizontal="center" wrapText="1"/>
    </xf>
    <xf numFmtId="0" fontId="5" fillId="0" borderId="7" xfId="0" applyFont="1" applyFill="1" applyBorder="1" applyAlignment="1">
      <alignment wrapText="1"/>
    </xf>
    <xf numFmtId="0" fontId="2" fillId="0" borderId="7" xfId="0" applyFont="1" applyFill="1" applyBorder="1" applyAlignment="1">
      <alignment horizontal="center" wrapText="1"/>
    </xf>
    <xf numFmtId="0" fontId="2" fillId="0" borderId="7" xfId="0" applyFont="1" applyFill="1" applyBorder="1" applyAlignment="1">
      <alignment horizontal="left" wrapText="1"/>
    </xf>
    <xf numFmtId="0" fontId="3" fillId="0" borderId="7" xfId="0" applyFont="1" applyFill="1" applyBorder="1" applyAlignment="1">
      <alignment horizontal="left" wrapText="1"/>
    </xf>
    <xf numFmtId="0" fontId="2" fillId="0" borderId="7" xfId="0" applyFont="1" applyFill="1" applyBorder="1" applyAlignment="1">
      <alignment horizontal="center" vertical="top" wrapText="1"/>
    </xf>
    <xf numFmtId="0" fontId="2" fillId="0" borderId="0" xfId="0" applyFont="1" applyFill="1"/>
    <xf numFmtId="0" fontId="8" fillId="0" borderId="0" xfId="0" applyFont="1" applyFill="1" applyBorder="1" applyAlignment="1">
      <alignment vertical="center"/>
    </xf>
    <xf numFmtId="0" fontId="8" fillId="0" borderId="0" xfId="0" applyFont="1" applyFill="1"/>
    <xf numFmtId="0" fontId="7" fillId="0" borderId="0" xfId="0" applyNumberFormat="1" applyFont="1" applyFill="1" applyBorder="1" applyAlignment="1">
      <alignment horizontal="center"/>
    </xf>
    <xf numFmtId="0" fontId="8" fillId="0" borderId="0" xfId="0" applyFont="1" applyFill="1" applyBorder="1"/>
    <xf numFmtId="0" fontId="8" fillId="0" borderId="0" xfId="0" applyFont="1" applyFill="1" applyAlignment="1">
      <alignment wrapText="1"/>
    </xf>
    <xf numFmtId="0" fontId="9" fillId="0" borderId="7" xfId="0" applyNumberFormat="1" applyFont="1" applyFill="1" applyBorder="1" applyAlignment="1">
      <alignment horizontal="center"/>
    </xf>
    <xf numFmtId="0" fontId="10" fillId="0" borderId="7" xfId="0" applyFont="1" applyFill="1" applyBorder="1" applyAlignment="1">
      <alignment wrapText="1"/>
    </xf>
    <xf numFmtId="2" fontId="11" fillId="0" borderId="7" xfId="0" applyNumberFormat="1" applyFont="1" applyFill="1" applyBorder="1" applyAlignment="1"/>
    <xf numFmtId="0" fontId="9" fillId="0" borderId="7" xfId="0" applyFont="1" applyFill="1" applyBorder="1" applyAlignment="1">
      <alignment horizontal="center" wrapText="1"/>
    </xf>
    <xf numFmtId="2" fontId="9" fillId="0" borderId="7" xfId="0" applyNumberFormat="1" applyFont="1" applyFill="1" applyBorder="1" applyAlignment="1">
      <alignment wrapText="1"/>
    </xf>
    <xf numFmtId="0" fontId="9" fillId="0" borderId="7" xfId="0" applyFont="1" applyFill="1" applyBorder="1" applyAlignment="1">
      <alignment horizontal="center" vertical="top" wrapText="1"/>
    </xf>
    <xf numFmtId="0" fontId="9" fillId="0" borderId="7" xfId="0" applyFont="1" applyFill="1" applyBorder="1" applyAlignment="1">
      <alignment vertical="top" wrapText="1"/>
    </xf>
    <xf numFmtId="0" fontId="11" fillId="0" borderId="7" xfId="0" applyFont="1" applyFill="1" applyBorder="1" applyAlignment="1">
      <alignment vertical="top" wrapText="1"/>
    </xf>
    <xf numFmtId="2" fontId="11" fillId="0" borderId="7" xfId="0" applyNumberFormat="1" applyFont="1" applyFill="1" applyBorder="1" applyAlignment="1">
      <alignment wrapText="1"/>
    </xf>
    <xf numFmtId="16" fontId="9" fillId="0" borderId="7" xfId="0" applyNumberFormat="1" applyFont="1" applyFill="1" applyBorder="1" applyAlignment="1">
      <alignment horizontal="center" vertical="top" wrapText="1"/>
    </xf>
    <xf numFmtId="0" fontId="9" fillId="0" borderId="7" xfId="0" applyNumberFormat="1" applyFont="1" applyFill="1" applyBorder="1"/>
    <xf numFmtId="0" fontId="9" fillId="0" borderId="7" xfId="0" applyFont="1" applyFill="1" applyBorder="1" applyAlignment="1">
      <alignment wrapText="1"/>
    </xf>
    <xf numFmtId="2" fontId="9" fillId="0" borderId="7" xfId="0" applyNumberFormat="1" applyFont="1" applyFill="1" applyBorder="1"/>
    <xf numFmtId="0" fontId="11" fillId="0" borderId="7" xfId="0" applyFont="1" applyFill="1" applyBorder="1" applyAlignment="1">
      <alignment horizontal="center" vertical="top" wrapText="1"/>
    </xf>
    <xf numFmtId="0" fontId="10" fillId="0" borderId="7" xfId="0" applyFont="1" applyFill="1" applyBorder="1" applyAlignment="1">
      <alignment vertical="top" wrapText="1"/>
    </xf>
    <xf numFmtId="0" fontId="12" fillId="0" borderId="7" xfId="0" applyFont="1" applyFill="1" applyBorder="1" applyAlignment="1">
      <alignment horizontal="center"/>
    </xf>
    <xf numFmtId="0" fontId="12" fillId="0" borderId="7" xfId="0" applyFont="1" applyBorder="1" applyAlignment="1">
      <alignment wrapText="1"/>
    </xf>
    <xf numFmtId="0" fontId="12" fillId="0" borderId="7" xfId="0" applyFont="1" applyBorder="1" applyAlignment="1">
      <alignment horizontal="center" wrapText="1"/>
    </xf>
    <xf numFmtId="0" fontId="11" fillId="0" borderId="7" xfId="0" applyFont="1" applyBorder="1" applyAlignment="1">
      <alignment wrapText="1"/>
    </xf>
    <xf numFmtId="0" fontId="9" fillId="0" borderId="7" xfId="0" applyFont="1" applyFill="1" applyBorder="1"/>
    <xf numFmtId="0" fontId="12" fillId="0" borderId="7" xfId="0" applyFont="1" applyBorder="1"/>
    <xf numFmtId="0" fontId="11" fillId="0" borderId="7" xfId="0" applyFont="1" applyFill="1" applyBorder="1" applyAlignment="1">
      <alignment horizontal="center" wrapText="1"/>
    </xf>
    <xf numFmtId="0" fontId="11" fillId="0" borderId="7" xfId="0" applyFont="1" applyFill="1" applyBorder="1" applyAlignment="1">
      <alignment wrapText="1"/>
    </xf>
    <xf numFmtId="0" fontId="13" fillId="0" borderId="7" xfId="1" applyFont="1" applyBorder="1" applyAlignment="1">
      <alignment horizontal="center"/>
    </xf>
    <xf numFmtId="0" fontId="14" fillId="0" borderId="7" xfId="1" applyFont="1" applyBorder="1"/>
    <xf numFmtId="2" fontId="15" fillId="0" borderId="7" xfId="2" applyNumberFormat="1" applyFont="1" applyFill="1" applyBorder="1" applyAlignment="1"/>
    <xf numFmtId="2" fontId="13" fillId="0" borderId="0" xfId="1" applyNumberFormat="1" applyFont="1"/>
    <xf numFmtId="0" fontId="13" fillId="0" borderId="0" xfId="1" applyFont="1"/>
    <xf numFmtId="0" fontId="16" fillId="0" borderId="0" xfId="0" applyFont="1" applyFill="1" applyAlignment="1">
      <alignment vertical="center"/>
    </xf>
    <xf numFmtId="0" fontId="16" fillId="0" borderId="7" xfId="1" applyFont="1" applyBorder="1" applyAlignment="1">
      <alignment horizontal="center"/>
    </xf>
    <xf numFmtId="2" fontId="14" fillId="0" borderId="7" xfId="2" applyNumberFormat="1" applyFont="1" applyFill="1" applyBorder="1" applyAlignment="1"/>
    <xf numFmtId="2" fontId="16" fillId="0" borderId="0" xfId="1" applyNumberFormat="1" applyFont="1"/>
    <xf numFmtId="0" fontId="16" fillId="0" borderId="0" xfId="0" applyFont="1" applyBorder="1" applyAlignment="1">
      <alignment vertical="center"/>
    </xf>
    <xf numFmtId="2" fontId="15" fillId="0" borderId="7" xfId="2" applyNumberFormat="1" applyFont="1" applyBorder="1" applyAlignment="1"/>
    <xf numFmtId="0" fontId="16" fillId="0" borderId="0" xfId="0" applyFont="1" applyFill="1" applyBorder="1" applyAlignment="1">
      <alignment wrapText="1"/>
    </xf>
    <xf numFmtId="0" fontId="16" fillId="0" borderId="0" xfId="0" applyFont="1" applyBorder="1"/>
    <xf numFmtId="0" fontId="16" fillId="0" borderId="0" xfId="0" applyFont="1" applyAlignment="1">
      <alignment horizontal="center"/>
    </xf>
    <xf numFmtId="0" fontId="16" fillId="0" borderId="0" xfId="0" applyFont="1"/>
    <xf numFmtId="0" fontId="7" fillId="0" borderId="0" xfId="1" applyFont="1" applyFill="1" applyBorder="1" applyAlignment="1">
      <alignment horizontal="center"/>
    </xf>
    <xf numFmtId="0" fontId="7" fillId="0" borderId="0" xfId="0" applyNumberFormat="1" applyFont="1" applyFill="1" applyBorder="1" applyAlignment="1">
      <alignment horizontal="center"/>
    </xf>
    <xf numFmtId="0" fontId="16" fillId="0" borderId="0" xfId="0" applyNumberFormat="1" applyFont="1" applyBorder="1" applyAlignment="1">
      <alignment horizontal="left"/>
    </xf>
    <xf numFmtId="0" fontId="16" fillId="0" borderId="0" xfId="0" applyFont="1" applyAlignment="1">
      <alignment horizontal="center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F115"/>
  <sheetViews>
    <sheetView tabSelected="1" topLeftCell="A93" workbookViewId="0">
      <selection activeCell="C110" sqref="C110"/>
    </sheetView>
  </sheetViews>
  <sheetFormatPr defaultColWidth="9.109375" defaultRowHeight="13.2"/>
  <cols>
    <col min="1" max="1" width="8.5546875" style="1" customWidth="1"/>
    <col min="2" max="2" width="79.6640625" style="1" customWidth="1"/>
    <col min="3" max="3" width="13.109375" style="1" customWidth="1"/>
    <col min="4" max="200" width="9.109375" style="1" customWidth="1"/>
    <col min="201" max="201" width="6.109375" style="1" customWidth="1"/>
    <col min="202" max="202" width="47" style="1" customWidth="1"/>
    <col min="203" max="206" width="9.109375" style="1" customWidth="1"/>
    <col min="207" max="207" width="7.5546875" style="1" customWidth="1"/>
    <col min="208" max="208" width="11.88671875" style="1" customWidth="1"/>
    <col min="209" max="211" width="7.6640625" style="1" customWidth="1"/>
    <col min="212" max="212" width="10.109375" style="1" customWidth="1"/>
    <col min="213" max="215" width="7.6640625" style="1" customWidth="1"/>
    <col min="216" max="216" width="12.33203125" style="1" customWidth="1"/>
    <col min="217" max="217" width="13" style="1" customWidth="1"/>
    <col min="218" max="219" width="7.6640625" style="1" customWidth="1"/>
    <col min="220" max="220" width="10" style="1" customWidth="1"/>
    <col min="221" max="228" width="9.109375" style="1" customWidth="1"/>
    <col min="229" max="229" width="9" style="1" customWidth="1"/>
    <col min="230" max="235" width="9.109375" style="1" customWidth="1"/>
    <col min="236" max="236" width="11.109375" style="1" customWidth="1"/>
    <col min="237" max="239" width="9.109375" style="1" customWidth="1"/>
    <col min="240" max="240" width="8.5546875" style="1" customWidth="1"/>
    <col min="241" max="241" width="9.33203125" style="1" customWidth="1"/>
    <col min="242" max="245" width="9.109375" style="1" customWidth="1"/>
    <col min="246" max="246" width="8" style="1" customWidth="1"/>
    <col min="247" max="247" width="12.5546875" style="1" customWidth="1"/>
    <col min="248" max="248" width="13.5546875" style="1" customWidth="1"/>
    <col min="249" max="16384" width="9.109375" style="1"/>
  </cols>
  <sheetData>
    <row r="1" spans="1:2" hidden="1"/>
    <row r="2" spans="1:2" hidden="1">
      <c r="B2" s="1" t="s">
        <v>0</v>
      </c>
    </row>
    <row r="3" spans="1:2" hidden="1"/>
    <row r="4" spans="1:2" ht="26.4" hidden="1">
      <c r="B4" s="2" t="s">
        <v>1</v>
      </c>
    </row>
    <row r="5" spans="1:2" hidden="1">
      <c r="B5" s="2" t="s">
        <v>2</v>
      </c>
    </row>
    <row r="6" spans="1:2" hidden="1">
      <c r="B6" s="3" t="s">
        <v>3</v>
      </c>
    </row>
    <row r="7" spans="1:2" hidden="1">
      <c r="A7" s="4"/>
      <c r="B7" s="5"/>
    </row>
    <row r="8" spans="1:2" hidden="1">
      <c r="A8" s="6"/>
      <c r="B8" s="7"/>
    </row>
    <row r="9" spans="1:2" hidden="1">
      <c r="A9" s="6"/>
      <c r="B9" s="7"/>
    </row>
    <row r="10" spans="1:2" hidden="1">
      <c r="A10" s="6"/>
      <c r="B10" s="7"/>
    </row>
    <row r="11" spans="1:2" hidden="1">
      <c r="A11" s="8"/>
      <c r="B11" s="9"/>
    </row>
    <row r="12" spans="1:2" hidden="1">
      <c r="A12" s="10">
        <v>1</v>
      </c>
      <c r="B12" s="10">
        <f>A12+1</f>
        <v>2</v>
      </c>
    </row>
    <row r="13" spans="1:2" hidden="1">
      <c r="A13" s="10"/>
      <c r="B13" s="11" t="s">
        <v>4</v>
      </c>
    </row>
    <row r="14" spans="1:2" hidden="1">
      <c r="A14" s="12" t="s">
        <v>5</v>
      </c>
      <c r="B14" s="13" t="s">
        <v>6</v>
      </c>
    </row>
    <row r="15" spans="1:2" hidden="1">
      <c r="A15" s="12" t="s">
        <v>7</v>
      </c>
      <c r="B15" s="13" t="s">
        <v>8</v>
      </c>
    </row>
    <row r="16" spans="1:2" hidden="1">
      <c r="A16" s="10" t="s">
        <v>9</v>
      </c>
      <c r="B16" s="14" t="s">
        <v>10</v>
      </c>
    </row>
    <row r="17" spans="1:2" hidden="1">
      <c r="A17" s="12" t="s">
        <v>11</v>
      </c>
      <c r="B17" s="13" t="s">
        <v>12</v>
      </c>
    </row>
    <row r="18" spans="1:2" hidden="1">
      <c r="A18" s="12" t="s">
        <v>13</v>
      </c>
      <c r="B18" s="13" t="s">
        <v>14</v>
      </c>
    </row>
    <row r="19" spans="1:2" hidden="1">
      <c r="A19" s="12"/>
      <c r="B19" s="13" t="s">
        <v>15</v>
      </c>
    </row>
    <row r="20" spans="1:2" hidden="1">
      <c r="A20" s="12"/>
      <c r="B20" s="13" t="s">
        <v>16</v>
      </c>
    </row>
    <row r="21" spans="1:2" hidden="1">
      <c r="A21" s="12" t="s">
        <v>17</v>
      </c>
      <c r="B21" s="13" t="s">
        <v>18</v>
      </c>
    </row>
    <row r="22" spans="1:2" hidden="1">
      <c r="A22" s="12" t="s">
        <v>19</v>
      </c>
      <c r="B22" s="13" t="s">
        <v>20</v>
      </c>
    </row>
    <row r="23" spans="1:2" hidden="1">
      <c r="A23" s="12" t="s">
        <v>21</v>
      </c>
      <c r="B23" s="13" t="s">
        <v>22</v>
      </c>
    </row>
    <row r="24" spans="1:2" hidden="1">
      <c r="A24" s="12" t="s">
        <v>23</v>
      </c>
      <c r="B24" s="13" t="s">
        <v>24</v>
      </c>
    </row>
    <row r="25" spans="1:2" ht="15" hidden="1" customHeight="1">
      <c r="A25" s="15" t="s">
        <v>25</v>
      </c>
      <c r="B25" s="13" t="s">
        <v>26</v>
      </c>
    </row>
    <row r="26" spans="1:2" ht="15" hidden="1" customHeight="1">
      <c r="A26" s="15"/>
      <c r="B26" s="13" t="s">
        <v>27</v>
      </c>
    </row>
    <row r="27" spans="1:2" ht="14.25" hidden="1" customHeight="1">
      <c r="A27" s="15"/>
      <c r="B27" s="13" t="s">
        <v>29</v>
      </c>
    </row>
    <row r="28" spans="1:2" ht="15.75" hidden="1" customHeight="1">
      <c r="A28" s="15"/>
      <c r="B28" s="13" t="s">
        <v>30</v>
      </c>
    </row>
    <row r="29" spans="1:2" ht="14.25" hidden="1" customHeight="1">
      <c r="A29" s="15"/>
      <c r="B29" s="13" t="s">
        <v>31</v>
      </c>
    </row>
    <row r="30" spans="1:2" ht="30" hidden="1" customHeight="1">
      <c r="A30" s="15" t="s">
        <v>28</v>
      </c>
      <c r="B30" s="13" t="s">
        <v>32</v>
      </c>
    </row>
    <row r="31" spans="1:2" ht="20.25" hidden="1" customHeight="1">
      <c r="A31" s="15" t="s">
        <v>33</v>
      </c>
      <c r="B31" s="13" t="s">
        <v>34</v>
      </c>
    </row>
    <row r="32" spans="1:2" hidden="1"/>
    <row r="33" spans="1:3" s="17" customFormat="1" ht="15.6">
      <c r="A33" s="60" t="s">
        <v>140</v>
      </c>
      <c r="B33" s="60"/>
    </row>
    <row r="34" spans="1:3" s="17" customFormat="1" ht="15.6">
      <c r="A34" s="60" t="s">
        <v>138</v>
      </c>
      <c r="B34" s="60"/>
    </row>
    <row r="35" spans="1:3" s="17" customFormat="1" ht="15.6">
      <c r="A35" s="60" t="s">
        <v>139</v>
      </c>
      <c r="B35" s="60"/>
    </row>
    <row r="36" spans="1:3" s="18" customFormat="1" ht="15.6">
      <c r="A36" s="61" t="s">
        <v>35</v>
      </c>
      <c r="B36" s="61"/>
    </row>
    <row r="37" spans="1:3" s="18" customFormat="1" ht="15.6">
      <c r="A37" s="19"/>
      <c r="B37" s="19"/>
    </row>
    <row r="38" spans="1:3" s="20" customFormat="1" ht="16.2">
      <c r="A38" s="22"/>
      <c r="B38" s="23" t="s">
        <v>141</v>
      </c>
      <c r="C38" s="24">
        <v>-47091.73239999995</v>
      </c>
    </row>
    <row r="39" spans="1:3" s="21" customFormat="1" ht="16.2">
      <c r="A39" s="25"/>
      <c r="B39" s="23" t="s">
        <v>36</v>
      </c>
      <c r="C39" s="26"/>
    </row>
    <row r="40" spans="1:3" ht="15.6">
      <c r="A40" s="27" t="s">
        <v>37</v>
      </c>
      <c r="B40" s="28" t="s">
        <v>38</v>
      </c>
      <c r="C40" s="26">
        <v>4125.2640000000001</v>
      </c>
    </row>
    <row r="41" spans="1:3" ht="15.6">
      <c r="A41" s="28" t="s">
        <v>39</v>
      </c>
      <c r="B41" s="28" t="s">
        <v>40</v>
      </c>
      <c r="C41" s="26">
        <v>9721.7759999999998</v>
      </c>
    </row>
    <row r="42" spans="1:3" ht="46.8">
      <c r="A42" s="28" t="s">
        <v>41</v>
      </c>
      <c r="B42" s="28" t="s">
        <v>42</v>
      </c>
      <c r="C42" s="26">
        <v>1236.3019999999999</v>
      </c>
    </row>
    <row r="43" spans="1:3" ht="15.6">
      <c r="A43" s="27" t="s">
        <v>43</v>
      </c>
      <c r="B43" s="28" t="s">
        <v>44</v>
      </c>
      <c r="C43" s="26">
        <v>80.028000000000006</v>
      </c>
    </row>
    <row r="44" spans="1:3" ht="15.6">
      <c r="A44" s="27"/>
      <c r="B44" s="29" t="s">
        <v>45</v>
      </c>
      <c r="C44" s="30">
        <f>SUM(C40:C43)</f>
        <v>15163.37</v>
      </c>
    </row>
    <row r="45" spans="1:3" ht="16.2">
      <c r="A45" s="27"/>
      <c r="B45" s="23" t="s">
        <v>46</v>
      </c>
      <c r="C45" s="26"/>
    </row>
    <row r="46" spans="1:3" ht="15.6">
      <c r="A46" s="27" t="s">
        <v>47</v>
      </c>
      <c r="B46" s="28" t="s">
        <v>48</v>
      </c>
      <c r="C46" s="26">
        <v>2787.15</v>
      </c>
    </row>
    <row r="47" spans="1:3" ht="15.6">
      <c r="A47" s="31" t="s">
        <v>49</v>
      </c>
      <c r="B47" s="28" t="s">
        <v>50</v>
      </c>
      <c r="C47" s="26">
        <v>1683.7379999999998</v>
      </c>
    </row>
    <row r="48" spans="1:3" ht="15.6">
      <c r="A48" s="31" t="s">
        <v>51</v>
      </c>
      <c r="B48" s="28" t="s">
        <v>52</v>
      </c>
      <c r="C48" s="26">
        <v>778.87200000000007</v>
      </c>
    </row>
    <row r="49" spans="1:3" ht="15.6">
      <c r="A49" s="31" t="s">
        <v>53</v>
      </c>
      <c r="B49" s="28" t="s">
        <v>54</v>
      </c>
      <c r="C49" s="26">
        <v>1219.32</v>
      </c>
    </row>
    <row r="50" spans="1:3" ht="15.6">
      <c r="A50" s="31" t="s">
        <v>55</v>
      </c>
      <c r="B50" s="28" t="s">
        <v>56</v>
      </c>
      <c r="C50" s="26">
        <v>16591.740000000002</v>
      </c>
    </row>
    <row r="51" spans="1:3" ht="15.6">
      <c r="A51" s="31" t="s">
        <v>57</v>
      </c>
      <c r="B51" s="28" t="s">
        <v>58</v>
      </c>
      <c r="C51" s="26">
        <v>4376.3719999999994</v>
      </c>
    </row>
    <row r="52" spans="1:3" ht="31.2">
      <c r="A52" s="27" t="s">
        <v>59</v>
      </c>
      <c r="B52" s="28" t="s">
        <v>60</v>
      </c>
      <c r="C52" s="26">
        <v>1483.4809999999998</v>
      </c>
    </row>
    <row r="53" spans="1:3" ht="31.2">
      <c r="A53" s="27" t="s">
        <v>61</v>
      </c>
      <c r="B53" s="28" t="s">
        <v>62</v>
      </c>
      <c r="C53" s="26">
        <v>507.52800000000002</v>
      </c>
    </row>
    <row r="54" spans="1:3" ht="15.6">
      <c r="A54" s="27" t="s">
        <v>63</v>
      </c>
      <c r="B54" s="28" t="s">
        <v>64</v>
      </c>
      <c r="C54" s="26">
        <v>5972.098</v>
      </c>
    </row>
    <row r="55" spans="1:3" ht="15.6">
      <c r="A55" s="27" t="s">
        <v>65</v>
      </c>
      <c r="B55" s="28" t="s">
        <v>66</v>
      </c>
      <c r="C55" s="26">
        <v>3634.7359999999999</v>
      </c>
    </row>
    <row r="56" spans="1:3" ht="15.6">
      <c r="A56" s="27"/>
      <c r="B56" s="29" t="s">
        <v>67</v>
      </c>
      <c r="C56" s="30">
        <f>SUM(C46:C55)</f>
        <v>39035.034999999996</v>
      </c>
    </row>
    <row r="57" spans="1:3" ht="16.2">
      <c r="A57" s="27"/>
      <c r="B57" s="23" t="s">
        <v>68</v>
      </c>
      <c r="C57" s="26"/>
    </row>
    <row r="58" spans="1:3" ht="15.6">
      <c r="A58" s="32" t="s">
        <v>69</v>
      </c>
      <c r="B58" s="33" t="s">
        <v>70</v>
      </c>
      <c r="C58" s="26">
        <v>8921.85</v>
      </c>
    </row>
    <row r="59" spans="1:3" ht="15.6">
      <c r="A59" s="32" t="s">
        <v>71</v>
      </c>
      <c r="B59" s="33" t="s">
        <v>72</v>
      </c>
      <c r="C59" s="26">
        <v>4167.8</v>
      </c>
    </row>
    <row r="60" spans="1:3" ht="15.6">
      <c r="A60" s="32" t="s">
        <v>73</v>
      </c>
      <c r="B60" s="33" t="s">
        <v>74</v>
      </c>
      <c r="C60" s="26">
        <v>2204.8000000000002</v>
      </c>
    </row>
    <row r="61" spans="1:3" ht="15.6">
      <c r="A61" s="32" t="s">
        <v>75</v>
      </c>
      <c r="B61" s="33" t="s">
        <v>76</v>
      </c>
      <c r="C61" s="26">
        <v>153.4</v>
      </c>
    </row>
    <row r="62" spans="1:3" ht="15.6">
      <c r="A62" s="32" t="s">
        <v>77</v>
      </c>
      <c r="B62" s="33" t="s">
        <v>78</v>
      </c>
      <c r="C62" s="26">
        <v>5148.96</v>
      </c>
    </row>
    <row r="63" spans="1:3" ht="15.6">
      <c r="A63" s="27"/>
      <c r="B63" s="29" t="s">
        <v>81</v>
      </c>
      <c r="C63" s="30">
        <f>SUM(C58:C62)</f>
        <v>20596.810000000001</v>
      </c>
    </row>
    <row r="64" spans="1:3" ht="16.2">
      <c r="A64" s="27"/>
      <c r="B64" s="23" t="s">
        <v>82</v>
      </c>
      <c r="C64" s="26"/>
    </row>
    <row r="65" spans="1:3" s="16" customFormat="1" ht="15.6">
      <c r="A65" s="32" t="s">
        <v>83</v>
      </c>
      <c r="B65" s="33" t="s">
        <v>84</v>
      </c>
      <c r="C65" s="34">
        <v>1140.1559999999999</v>
      </c>
    </row>
    <row r="66" spans="1:3" ht="46.8">
      <c r="A66" s="27" t="s">
        <v>85</v>
      </c>
      <c r="B66" s="28" t="s">
        <v>86</v>
      </c>
      <c r="C66" s="26">
        <v>0</v>
      </c>
    </row>
    <row r="67" spans="1:3" ht="46.8">
      <c r="A67" s="27" t="s">
        <v>87</v>
      </c>
      <c r="B67" s="28" t="s">
        <v>88</v>
      </c>
      <c r="C67" s="26">
        <v>1140.1559999999999</v>
      </c>
    </row>
    <row r="68" spans="1:3" ht="15.6">
      <c r="A68" s="27" t="s">
        <v>89</v>
      </c>
      <c r="B68" s="28" t="s">
        <v>90</v>
      </c>
      <c r="C68" s="26">
        <v>1805</v>
      </c>
    </row>
    <row r="69" spans="1:3" ht="31.2">
      <c r="A69" s="27" t="s">
        <v>91</v>
      </c>
      <c r="B69" s="28" t="s">
        <v>92</v>
      </c>
      <c r="C69" s="26">
        <v>2883.924</v>
      </c>
    </row>
    <row r="70" spans="1:3" ht="15.6">
      <c r="A70" s="27"/>
      <c r="B70" s="29" t="s">
        <v>93</v>
      </c>
      <c r="C70" s="30">
        <f>SUM(C65:C69)</f>
        <v>6969.2359999999999</v>
      </c>
    </row>
    <row r="71" spans="1:3" ht="31.2">
      <c r="A71" s="35" t="s">
        <v>94</v>
      </c>
      <c r="B71" s="29" t="s">
        <v>95</v>
      </c>
      <c r="C71" s="26">
        <v>6371.4599999999991</v>
      </c>
    </row>
    <row r="72" spans="1:3" ht="15.6">
      <c r="A72" s="35" t="s">
        <v>96</v>
      </c>
      <c r="B72" s="29" t="s">
        <v>97</v>
      </c>
      <c r="C72" s="26">
        <v>1810.836</v>
      </c>
    </row>
    <row r="73" spans="1:3" ht="15.6">
      <c r="A73" s="35"/>
      <c r="B73" s="29" t="s">
        <v>98</v>
      </c>
      <c r="C73" s="30">
        <f>SUM(C71:C72)</f>
        <v>8182.2959999999994</v>
      </c>
    </row>
    <row r="74" spans="1:3" ht="21" customHeight="1">
      <c r="A74" s="35" t="s">
        <v>99</v>
      </c>
      <c r="B74" s="29" t="s">
        <v>100</v>
      </c>
      <c r="C74" s="30">
        <v>1275.5519999999999</v>
      </c>
    </row>
    <row r="75" spans="1:3" ht="15.6">
      <c r="A75" s="35" t="s">
        <v>101</v>
      </c>
      <c r="B75" s="29" t="s">
        <v>102</v>
      </c>
      <c r="C75" s="30">
        <v>1231.056</v>
      </c>
    </row>
    <row r="76" spans="1:3" ht="16.2">
      <c r="A76" s="35"/>
      <c r="B76" s="36" t="s">
        <v>103</v>
      </c>
      <c r="C76" s="26"/>
    </row>
    <row r="77" spans="1:3" ht="15.6">
      <c r="A77" s="27" t="s">
        <v>104</v>
      </c>
      <c r="B77" s="28" t="s">
        <v>105</v>
      </c>
      <c r="C77" s="26">
        <v>4498.2</v>
      </c>
    </row>
    <row r="78" spans="1:3" ht="15.6">
      <c r="A78" s="27" t="s">
        <v>106</v>
      </c>
      <c r="B78" s="28" t="s">
        <v>107</v>
      </c>
      <c r="C78" s="26">
        <v>3390</v>
      </c>
    </row>
    <row r="79" spans="1:3" ht="31.2">
      <c r="A79" s="27"/>
      <c r="B79" s="28" t="s">
        <v>108</v>
      </c>
      <c r="C79" s="26">
        <v>3300.6000000000008</v>
      </c>
    </row>
    <row r="80" spans="1:3" ht="31.2">
      <c r="A80" s="27"/>
      <c r="B80" s="28" t="s">
        <v>109</v>
      </c>
      <c r="C80" s="26">
        <v>3300.6000000000008</v>
      </c>
    </row>
    <row r="81" spans="1:3" ht="31.2">
      <c r="A81" s="27"/>
      <c r="B81" s="28" t="s">
        <v>110</v>
      </c>
      <c r="C81" s="26">
        <v>6601.2000000000016</v>
      </c>
    </row>
    <row r="82" spans="1:3" ht="15.6">
      <c r="A82" s="27" t="s">
        <v>111</v>
      </c>
      <c r="B82" s="28" t="s">
        <v>112</v>
      </c>
      <c r="C82" s="26">
        <v>0</v>
      </c>
    </row>
    <row r="83" spans="1:3" ht="15.6">
      <c r="A83" s="27" t="s">
        <v>113</v>
      </c>
      <c r="B83" s="28" t="s">
        <v>114</v>
      </c>
      <c r="C83" s="26">
        <v>0</v>
      </c>
    </row>
    <row r="84" spans="1:3" ht="15.6">
      <c r="A84" s="27"/>
      <c r="B84" s="29" t="s">
        <v>115</v>
      </c>
      <c r="C84" s="30">
        <f>SUM(C77:C83)</f>
        <v>21090.600000000002</v>
      </c>
    </row>
    <row r="85" spans="1:3" ht="16.2">
      <c r="A85" s="27"/>
      <c r="B85" s="23" t="s">
        <v>116</v>
      </c>
      <c r="C85" s="26"/>
    </row>
    <row r="86" spans="1:3" ht="15.6">
      <c r="A86" s="27" t="s">
        <v>117</v>
      </c>
      <c r="B86" s="29" t="s">
        <v>118</v>
      </c>
      <c r="C86" s="26">
        <v>0</v>
      </c>
    </row>
    <row r="87" spans="1:3" ht="15.6">
      <c r="A87" s="37"/>
      <c r="B87" s="38" t="s">
        <v>119</v>
      </c>
      <c r="C87" s="26">
        <v>370.31</v>
      </c>
    </row>
    <row r="88" spans="1:3" ht="15.6">
      <c r="A88" s="39"/>
      <c r="B88" s="40" t="s">
        <v>120</v>
      </c>
      <c r="C88" s="26">
        <v>0</v>
      </c>
    </row>
    <row r="89" spans="1:3" ht="15.6">
      <c r="A89" s="39" t="s">
        <v>79</v>
      </c>
      <c r="B89" s="38" t="s">
        <v>121</v>
      </c>
      <c r="C89" s="26">
        <v>552.80999999999995</v>
      </c>
    </row>
    <row r="90" spans="1:3" ht="15.6">
      <c r="A90" s="39" t="s">
        <v>80</v>
      </c>
      <c r="B90" s="38" t="s">
        <v>122</v>
      </c>
      <c r="C90" s="26">
        <v>1998.1000000000001</v>
      </c>
    </row>
    <row r="91" spans="1:3" ht="31.2">
      <c r="A91" s="37"/>
      <c r="B91" s="29" t="s">
        <v>123</v>
      </c>
      <c r="C91" s="26">
        <v>0</v>
      </c>
    </row>
    <row r="92" spans="1:3" ht="15.6">
      <c r="A92" s="37"/>
      <c r="B92" s="42" t="s">
        <v>124</v>
      </c>
      <c r="C92" s="26">
        <v>130.22</v>
      </c>
    </row>
    <row r="93" spans="1:3" ht="15.6">
      <c r="A93" s="37"/>
      <c r="B93" s="42" t="s">
        <v>125</v>
      </c>
      <c r="C93" s="26">
        <v>918.01</v>
      </c>
    </row>
    <row r="94" spans="1:3" ht="15.6">
      <c r="A94" s="37"/>
      <c r="B94" s="42" t="s">
        <v>126</v>
      </c>
      <c r="C94" s="26">
        <v>20.225999999999999</v>
      </c>
    </row>
    <row r="95" spans="1:3" ht="15.6">
      <c r="A95" s="37"/>
      <c r="B95" s="42" t="s">
        <v>127</v>
      </c>
      <c r="C95" s="26">
        <v>918.01</v>
      </c>
    </row>
    <row r="96" spans="1:3" ht="15.6">
      <c r="A96" s="37"/>
      <c r="B96" s="42" t="s">
        <v>128</v>
      </c>
      <c r="C96" s="26">
        <v>918.01</v>
      </c>
    </row>
    <row r="97" spans="1:6" ht="15.6">
      <c r="A97" s="27"/>
      <c r="B97" s="42" t="s">
        <v>126</v>
      </c>
      <c r="C97" s="26">
        <v>20.225999999999999</v>
      </c>
    </row>
    <row r="98" spans="1:6" ht="15.6">
      <c r="A98" s="27"/>
      <c r="B98" s="28" t="s">
        <v>129</v>
      </c>
      <c r="C98" s="26">
        <v>5291.39</v>
      </c>
    </row>
    <row r="99" spans="1:6" ht="15.6">
      <c r="A99" s="27" t="s">
        <v>130</v>
      </c>
      <c r="B99" s="29" t="s">
        <v>131</v>
      </c>
      <c r="C99" s="26">
        <v>0</v>
      </c>
    </row>
    <row r="100" spans="1:6" ht="15.6">
      <c r="A100" s="27"/>
      <c r="B100" s="41" t="s">
        <v>132</v>
      </c>
      <c r="C100" s="26">
        <v>83115.570000000007</v>
      </c>
    </row>
    <row r="101" spans="1:6" ht="15.6">
      <c r="A101" s="25"/>
      <c r="B101" s="33" t="s">
        <v>133</v>
      </c>
      <c r="C101" s="26">
        <v>822.22499999999991</v>
      </c>
    </row>
    <row r="102" spans="1:6" ht="15.6">
      <c r="A102" s="25"/>
      <c r="B102" s="33" t="s">
        <v>146</v>
      </c>
      <c r="C102" s="26">
        <v>303.49</v>
      </c>
    </row>
    <row r="103" spans="1:6" ht="15.6">
      <c r="A103" s="43"/>
      <c r="B103" s="29" t="s">
        <v>134</v>
      </c>
      <c r="C103" s="30">
        <f>SUM(C87:C102)</f>
        <v>95378.597000000023</v>
      </c>
    </row>
    <row r="104" spans="1:6" ht="15.6">
      <c r="A104" s="27"/>
      <c r="B104" s="44" t="s">
        <v>135</v>
      </c>
      <c r="C104" s="30">
        <v>18041.291999999994</v>
      </c>
    </row>
    <row r="105" spans="1:6" ht="15.6">
      <c r="A105" s="27" t="s">
        <v>136</v>
      </c>
      <c r="B105" s="29" t="s">
        <v>137</v>
      </c>
      <c r="C105" s="30">
        <f>C44+C56+C63+C73+C74+C75+C84+C103+C104+C70</f>
        <v>226963.84400000001</v>
      </c>
    </row>
    <row r="106" spans="1:6" s="50" customFormat="1" ht="13.8">
      <c r="A106" s="45"/>
      <c r="B106" s="46" t="s">
        <v>142</v>
      </c>
      <c r="C106" s="47">
        <v>124880.64</v>
      </c>
      <c r="D106" s="48"/>
      <c r="E106" s="49"/>
      <c r="F106" s="49"/>
    </row>
    <row r="107" spans="1:6" s="54" customFormat="1" ht="13.8">
      <c r="A107" s="51"/>
      <c r="B107" s="46" t="s">
        <v>143</v>
      </c>
      <c r="C107" s="52">
        <v>123353.09</v>
      </c>
      <c r="D107" s="53"/>
      <c r="E107" s="53"/>
      <c r="F107" s="53"/>
    </row>
    <row r="108" spans="1:6" s="54" customFormat="1" ht="13.8">
      <c r="A108" s="45"/>
      <c r="B108" s="46" t="s">
        <v>145</v>
      </c>
      <c r="C108" s="55">
        <f>C107-C105</f>
        <v>-103610.75400000002</v>
      </c>
      <c r="D108" s="49"/>
      <c r="E108" s="49"/>
      <c r="F108" s="49"/>
    </row>
    <row r="109" spans="1:6" s="54" customFormat="1" ht="13.8">
      <c r="A109" s="45"/>
      <c r="B109" s="46" t="s">
        <v>144</v>
      </c>
      <c r="C109" s="55">
        <f>C38+C108</f>
        <v>-150702.48639999997</v>
      </c>
      <c r="D109" s="49"/>
      <c r="E109" s="49"/>
      <c r="F109" s="49"/>
    </row>
    <row r="110" spans="1:6" s="57" customFormat="1" ht="13.8">
      <c r="A110" s="62"/>
      <c r="B110" s="62"/>
      <c r="C110" s="56"/>
    </row>
    <row r="111" spans="1:6" s="57" customFormat="1" ht="13.8">
      <c r="A111" s="62"/>
      <c r="B111" s="62"/>
      <c r="C111" s="56"/>
    </row>
    <row r="112" spans="1:6" s="57" customFormat="1" ht="13.8">
      <c r="A112" s="62"/>
      <c r="B112" s="62"/>
      <c r="C112" s="56"/>
    </row>
    <row r="113" spans="1:3" s="59" customFormat="1" ht="13.8">
      <c r="A113" s="58"/>
      <c r="C113" s="56"/>
    </row>
    <row r="114" spans="1:3" s="59" customFormat="1" ht="13.8">
      <c r="A114" s="63"/>
      <c r="B114" s="63"/>
      <c r="C114" s="56"/>
    </row>
    <row r="115" spans="1:3" s="59" customFormat="1" ht="13.8">
      <c r="A115" s="58"/>
      <c r="C115" s="56"/>
    </row>
  </sheetData>
  <mergeCells count="8">
    <mergeCell ref="A33:B33"/>
    <mergeCell ref="A34:B34"/>
    <mergeCell ref="A35:B35"/>
    <mergeCell ref="A36:B36"/>
    <mergeCell ref="A112:B112"/>
    <mergeCell ref="A114:B114"/>
    <mergeCell ref="A110:B110"/>
    <mergeCell ref="A111:B111"/>
  </mergeCells>
  <phoneticPr fontId="17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Admin</cp:lastModifiedBy>
  <dcterms:created xsi:type="dcterms:W3CDTF">2022-02-11T03:13:49Z</dcterms:created>
  <dcterms:modified xsi:type="dcterms:W3CDTF">2022-03-14T02:46:28Z</dcterms:modified>
</cp:coreProperties>
</file>