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1" i="1"/>
  <c r="C100"/>
  <c r="C95"/>
  <c r="C82"/>
  <c r="C73"/>
  <c r="C70"/>
  <c r="C63"/>
  <c r="C55"/>
  <c r="C43"/>
  <c r="B12"/>
  <c r="C97"/>
</calcChain>
</file>

<file path=xl/sharedStrings.xml><?xml version="1.0" encoding="utf-8"?>
<sst xmlns="http://schemas.openxmlformats.org/spreadsheetml/2006/main" count="137" uniqueCount="137">
  <si>
    <t>на согласование</t>
  </si>
  <si>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</si>
  <si>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№6"</t>
  </si>
  <si>
    <t>ул.Монтажников, 31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</si>
  <si>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</si>
  <si>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</si>
  <si>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</si>
  <si>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</si>
  <si>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</si>
  <si>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</si>
  <si>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</si>
  <si>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</si>
  <si>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</si>
  <si>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</si>
  <si>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</si>
  <si>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</si>
  <si>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</si>
  <si>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</si>
  <si>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</si>
  <si>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</si>
  <si>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мксора)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</si>
  <si>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</si>
  <si>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</si>
  <si>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</si>
  <si>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</si>
  <si>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</si>
  <si>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</si>
  <si>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</si>
  <si>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</si>
  <si>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</si>
  <si>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</si>
  <si>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</si>
  <si>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</si>
  <si>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</si>
  <si>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</si>
  <si>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</si>
  <si>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</si>
  <si>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</si>
  <si>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</si>
  <si>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</si>
  <si>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</si>
  <si>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</si>
  <si>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</si>
  <si>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</si>
  <si>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</si>
  <si>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</si>
  <si>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</si>
  <si>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</si>
  <si>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</si>
  <si>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</si>
  <si>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</si>
  <si>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</si>
  <si>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</si>
  <si>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</si>
  <si>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</si>
  <si>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</si>
  <si>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</si>
  <si>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</si>
  <si>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</si>
  <si>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</si>
  <si>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</si>
  <si>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</si>
  <si>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</si>
  <si>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</si>
  <si>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</si>
  <si>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</si>
  <si>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</si>
  <si>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</si>
  <si>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</si>
  <si>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</si>
  <si>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</si>
  <si>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</si>
  <si>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</si>
  <si>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</si>
  <si>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</si>
  <si>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</si>
  <si>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</si>
  <si>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3.11</t>
  </si>
  <si>
    <t xml:space="preserve">Замена ламп освещения подъездов, подвалов, </t>
  </si>
  <si>
    <t xml:space="preserve">            ИТОГО по п. 3 :</t>
  </si>
  <si>
    <t xml:space="preserve">   4. 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</si>
  <si>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</si>
  <si>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</si>
  <si>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>4.1.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</si>
  <si>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</si>
  <si>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</si>
  <si>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</si>
  <si>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</si>
  <si>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лежака,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</si>
  <si>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</si>
  <si>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</si>
  <si>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</si>
  <si>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</si>
  <si>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</si>
  <si>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</si>
  <si>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</si>
  <si>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</si>
  <si>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</si>
  <si>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</si>
  <si>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</si>
  <si>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</si>
  <si>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</si>
  <si>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</si>
  <si>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</si>
  <si>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</si>
  <si>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</si>
  <si>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</si>
  <si>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</si>
  <si>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</si>
  <si>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</si>
  <si>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</si>
  <si>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</si>
  <si>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</si>
  <si>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замена патрона энергосберегающего на лестничной клетке</t>
  </si>
  <si>
    <t>9.2.</t>
  </si>
  <si>
    <t>Текущий ремонт систем водоснабжения и водоотведения (непредвиденные работы</t>
  </si>
  <si>
    <t>смена вентиля латунного муфтового на стояках ГВС,п/сушителя (с отжигом) кв.11</t>
  </si>
  <si>
    <t>уплотнение соединений лентой ФУМ кв.11</t>
  </si>
  <si>
    <t>устранение течи в ИТП( смена прокладки паронитовой)</t>
  </si>
  <si>
    <t xml:space="preserve">установка сбросника от отопления ду 15мм </t>
  </si>
  <si>
    <t xml:space="preserve"> 9.3</t>
  </si>
  <si>
    <t>Текущий ремонт систем конструкт.элементов) (непредвиденные работы</t>
  </si>
  <si>
    <t>прочистка вентиляции кв.3</t>
  </si>
  <si>
    <t xml:space="preserve">ремонт цоколя, восстановление кирпичной кладки 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</si>
  <si>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</si>
  <si>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</si>
  <si>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</si>
  <si>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дому:</t>
  </si>
  <si>
    <t>по управлению и обслуживанию</t>
  </si>
  <si>
    <t>МКД по ул.Монтажников 31</t>
  </si>
  <si>
    <t xml:space="preserve">Отчет за 2021 г </t>
  </si>
  <si>
    <t>Результат на 01.01.2021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</si>
  <si>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</si>
  <si>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</si>
  <si>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</si>
  <si>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</si>
  <si>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утепление продухов минплитой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</si>
</sst>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/>
    <xf numFmtId="0" fontId="7" fillId="0" borderId="7" xfId="0" applyFont="1" applyBorder="1"/>
    <xf numFmtId="0" fontId="9" fillId="0" borderId="0" xfId="0" applyFont="1" applyFill="1" applyBorder="1" applyAlignment="1">
      <alignment vertical="center"/>
    </xf>
    <xf numFmtId="0" fontId="9" fillId="0" borderId="0" xfId="0" applyFont="1" applyFill="1"/>
    <xf numFmtId="0" fontId="8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Alignment="1">
      <alignment wrapText="1"/>
    </xf>
    <xf numFmtId="0" fontId="7" fillId="0" borderId="7" xfId="0" applyNumberFormat="1" applyFont="1" applyFill="1" applyBorder="1" applyAlignment="1"/>
    <xf numFmtId="0" fontId="10" fillId="0" borderId="7" xfId="0" applyNumberFormat="1" applyFont="1" applyFill="1" applyBorder="1" applyAlignment="1"/>
    <xf numFmtId="2" fontId="11" fillId="0" borderId="7" xfId="0" applyNumberFormat="1" applyFont="1" applyFill="1" applyBorder="1" applyAlignment="1"/>
    <xf numFmtId="0" fontId="7" fillId="0" borderId="7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2" fontId="7" fillId="0" borderId="7" xfId="0" applyNumberFormat="1" applyFont="1" applyFill="1" applyBorder="1" applyAlignment="1">
      <alignment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vertical="top" wrapText="1"/>
    </xf>
    <xf numFmtId="0" fontId="11" fillId="0" borderId="7" xfId="0" applyFont="1" applyFill="1" applyBorder="1" applyAlignment="1">
      <alignment vertical="top" wrapText="1"/>
    </xf>
    <xf numFmtId="0" fontId="11" fillId="0" borderId="7" xfId="0" applyFont="1" applyFill="1" applyBorder="1" applyAlignment="1">
      <alignment wrapText="1"/>
    </xf>
    <xf numFmtId="16" fontId="7" fillId="0" borderId="7" xfId="0" applyNumberFormat="1" applyFont="1" applyFill="1" applyBorder="1" applyAlignment="1">
      <alignment horizontal="center" vertical="top" wrapText="1"/>
    </xf>
    <xf numFmtId="0" fontId="7" fillId="0" borderId="7" xfId="0" applyNumberFormat="1" applyFont="1" applyFill="1" applyBorder="1"/>
    <xf numFmtId="0" fontId="7" fillId="0" borderId="7" xfId="0" applyFont="1" applyFill="1" applyBorder="1"/>
    <xf numFmtId="0" fontId="11" fillId="0" borderId="7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vertical="top" wrapText="1"/>
    </xf>
    <xf numFmtId="0" fontId="12" fillId="0" borderId="7" xfId="0" applyFont="1" applyFill="1" applyBorder="1" applyAlignment="1">
      <alignment horizontal="center"/>
    </xf>
    <xf numFmtId="0" fontId="7" fillId="0" borderId="7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7" xfId="0" applyFont="1" applyBorder="1"/>
    <xf numFmtId="0" fontId="12" fillId="0" borderId="7" xfId="0" applyFont="1" applyFill="1" applyBorder="1"/>
    <xf numFmtId="0" fontId="11" fillId="0" borderId="7" xfId="0" applyFont="1" applyFill="1" applyBorder="1" applyAlignment="1">
      <alignment horizontal="center" wrapText="1"/>
    </xf>
    <xf numFmtId="2" fontId="11" fillId="0" borderId="7" xfId="0" applyNumberFormat="1" applyFont="1" applyFill="1" applyBorder="1" applyAlignment="1">
      <alignment wrapText="1"/>
    </xf>
    <xf numFmtId="2" fontId="7" fillId="0" borderId="7" xfId="0" applyNumberFormat="1" applyFont="1" applyFill="1" applyBorder="1"/>
    <xf numFmtId="0" fontId="13" fillId="0" borderId="7" xfId="1" applyFont="1" applyBorder="1"/>
    <xf numFmtId="0" fontId="14" fillId="0" borderId="7" xfId="1" applyFont="1" applyBorder="1"/>
    <xf numFmtId="2" fontId="15" fillId="0" borderId="7" xfId="2" applyNumberFormat="1" applyFont="1" applyFill="1" applyBorder="1" applyAlignment="1"/>
    <xf numFmtId="2" fontId="13" fillId="0" borderId="0" xfId="1" applyNumberFormat="1" applyFont="1"/>
    <xf numFmtId="0" fontId="13" fillId="0" borderId="0" xfId="1" applyFont="1"/>
    <xf numFmtId="0" fontId="16" fillId="0" borderId="0" xfId="0" applyFont="1" applyFill="1" applyAlignment="1">
      <alignment vertical="center"/>
    </xf>
    <xf numFmtId="0" fontId="16" fillId="0" borderId="7" xfId="1" applyFont="1" applyBorder="1" applyAlignment="1"/>
    <xf numFmtId="2" fontId="14" fillId="0" borderId="7" xfId="2" applyNumberFormat="1" applyFont="1" applyFill="1" applyBorder="1" applyAlignment="1"/>
    <xf numFmtId="2" fontId="16" fillId="0" borderId="0" xfId="1" applyNumberFormat="1" applyFont="1"/>
    <xf numFmtId="0" fontId="16" fillId="0" borderId="0" xfId="0" applyFont="1" applyBorder="1" applyAlignment="1">
      <alignment vertical="center"/>
    </xf>
    <xf numFmtId="2" fontId="15" fillId="0" borderId="7" xfId="2" applyNumberFormat="1" applyFont="1" applyBorder="1" applyAlignment="1"/>
    <xf numFmtId="0" fontId="16" fillId="0" borderId="0" xfId="0" applyFont="1" applyFill="1" applyBorder="1" applyAlignment="1">
      <alignment wrapText="1"/>
    </xf>
    <xf numFmtId="0" fontId="16" fillId="0" borderId="0" xfId="0" applyFont="1" applyBorder="1"/>
    <xf numFmtId="0" fontId="16" fillId="0" borderId="0" xfId="0" applyFont="1"/>
    <xf numFmtId="0" fontId="8" fillId="0" borderId="0" xfId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16" fillId="0" borderId="0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07"/>
  <sheetViews>
    <sheetView tabSelected="1" topLeftCell="A84" workbookViewId="0">
      <selection activeCell="C102" sqref="C102"/>
    </sheetView>
  </sheetViews>
  <sheetFormatPr defaultColWidth="9.109375" defaultRowHeight="13.2"/>
  <cols>
    <col min="1" max="1" width="9" style="1" customWidth="1"/>
    <col min="2" max="2" width="82.33203125" style="1" customWidth="1"/>
    <col min="3" max="3" width="13.6640625" style="1" customWidth="1"/>
    <col min="4" max="200" width="9.109375" style="1" customWidth="1"/>
    <col min="201" max="201" width="6" style="1" customWidth="1"/>
    <col min="202" max="202" width="44.44140625" style="1" customWidth="1"/>
    <col min="203" max="207" width="9.109375" style="1" customWidth="1"/>
    <col min="208" max="208" width="8.6640625" style="1" customWidth="1"/>
    <col min="209" max="209" width="8.44140625" style="1" customWidth="1"/>
    <col min="210" max="211" width="7.6640625" style="1" customWidth="1"/>
    <col min="212" max="212" width="9.88671875" style="1" customWidth="1"/>
    <col min="213" max="215" width="7.6640625" style="1" customWidth="1"/>
    <col min="216" max="216" width="9.5546875" style="1" customWidth="1"/>
    <col min="217" max="218" width="7.6640625" style="1" customWidth="1"/>
    <col min="219" max="219" width="7.44140625" style="1" customWidth="1"/>
    <col min="220" max="220" width="10.44140625" style="1" customWidth="1"/>
    <col min="221" max="223" width="9.109375" style="1" customWidth="1"/>
    <col min="224" max="224" width="11" style="1" customWidth="1"/>
    <col min="225" max="225" width="9.44140625" style="1" customWidth="1"/>
    <col min="226" max="236" width="9.109375" style="1" customWidth="1"/>
    <col min="237" max="237" width="10.5546875" style="1" customWidth="1"/>
    <col min="238" max="16384" width="9.109375" style="1"/>
  </cols>
  <sheetData>
    <row r="1" spans="1:2" hidden="1"/>
    <row r="2" spans="1:2" hidden="1">
      <c r="B2" s="1" t="s">
        <v>0</v>
      </c>
    </row>
    <row r="3" spans="1:2" hidden="1"/>
    <row r="4" spans="1:2" hidden="1">
      <c r="B4" s="2" t="s">
        <v>1</v>
      </c>
    </row>
    <row r="5" spans="1:2" hidden="1">
      <c r="B5" s="2" t="s">
        <v>2</v>
      </c>
    </row>
    <row r="6" spans="1:2" hidden="1">
      <c r="B6" s="3" t="s">
        <v>3</v>
      </c>
    </row>
    <row r="7" spans="1:2" hidden="1">
      <c r="A7" s="4"/>
      <c r="B7" s="5"/>
    </row>
    <row r="8" spans="1:2" hidden="1">
      <c r="A8" s="6"/>
      <c r="B8" s="7"/>
    </row>
    <row r="9" spans="1:2" hidden="1">
      <c r="A9" s="6"/>
      <c r="B9" s="7"/>
    </row>
    <row r="10" spans="1:2" hidden="1">
      <c r="A10" s="6"/>
      <c r="B10" s="7"/>
    </row>
    <row r="11" spans="1:2" hidden="1">
      <c r="A11" s="8"/>
      <c r="B11" s="9"/>
    </row>
    <row r="12" spans="1:2" hidden="1">
      <c r="A12" s="10">
        <v>1</v>
      </c>
      <c r="B12" s="10">
        <f>A12+1</f>
        <v>2</v>
      </c>
    </row>
    <row r="13" spans="1:2" hidden="1">
      <c r="A13" s="10"/>
      <c r="B13" s="11" t="s">
        <v>4</v>
      </c>
    </row>
    <row r="14" spans="1:2" hidden="1">
      <c r="A14" s="12" t="s">
        <v>5</v>
      </c>
      <c r="B14" s="13" t="s">
        <v>6</v>
      </c>
    </row>
    <row r="15" spans="1:2" hidden="1">
      <c r="A15" s="12" t="s">
        <v>7</v>
      </c>
      <c r="B15" s="13" t="s">
        <v>8</v>
      </c>
    </row>
    <row r="16" spans="1:2" hidden="1">
      <c r="A16" s="10" t="s">
        <v>9</v>
      </c>
      <c r="B16" s="14" t="s">
        <v>10</v>
      </c>
    </row>
    <row r="17" spans="1:2" hidden="1">
      <c r="A17" s="12" t="s">
        <v>11</v>
      </c>
      <c r="B17" s="13" t="s">
        <v>12</v>
      </c>
    </row>
    <row r="18" spans="1:2" hidden="1">
      <c r="A18" s="12" t="s">
        <v>13</v>
      </c>
      <c r="B18" s="13" t="s">
        <v>14</v>
      </c>
    </row>
    <row r="19" spans="1:2" hidden="1">
      <c r="A19" s="12"/>
      <c r="B19" s="13" t="s">
        <v>15</v>
      </c>
    </row>
    <row r="20" spans="1:2" hidden="1">
      <c r="A20" s="12"/>
      <c r="B20" s="13" t="s">
        <v>16</v>
      </c>
    </row>
    <row r="21" spans="1:2" hidden="1">
      <c r="A21" s="12" t="s">
        <v>17</v>
      </c>
      <c r="B21" s="13" t="s">
        <v>18</v>
      </c>
    </row>
    <row r="22" spans="1:2" hidden="1">
      <c r="A22" s="12" t="s">
        <v>19</v>
      </c>
      <c r="B22" s="13" t="s">
        <v>20</v>
      </c>
    </row>
    <row r="23" spans="1:2" hidden="1">
      <c r="A23" s="12" t="s">
        <v>21</v>
      </c>
      <c r="B23" s="13" t="s">
        <v>22</v>
      </c>
    </row>
    <row r="24" spans="1:2" hidden="1">
      <c r="A24" s="12" t="s">
        <v>23</v>
      </c>
      <c r="B24" s="13" t="s">
        <v>24</v>
      </c>
    </row>
    <row r="25" spans="1:2" ht="24" hidden="1" customHeight="1">
      <c r="A25" s="15" t="s">
        <v>25</v>
      </c>
      <c r="B25" s="13" t="s">
        <v>26</v>
      </c>
    </row>
    <row r="26" spans="1:2" ht="15.75" hidden="1" customHeight="1">
      <c r="A26" s="15"/>
      <c r="B26" s="13" t="s">
        <v>27</v>
      </c>
    </row>
    <row r="27" spans="1:2" ht="15" hidden="1" customHeight="1">
      <c r="A27" s="15"/>
      <c r="B27" s="13" t="s">
        <v>29</v>
      </c>
    </row>
    <row r="28" spans="1:2" ht="16.5" hidden="1" customHeight="1">
      <c r="A28" s="15"/>
      <c r="B28" s="13" t="s">
        <v>30</v>
      </c>
    </row>
    <row r="29" spans="1:2" ht="15.75" hidden="1" customHeight="1">
      <c r="A29" s="15"/>
      <c r="B29" s="13" t="s">
        <v>31</v>
      </c>
    </row>
    <row r="30" spans="1:2" ht="22.5" hidden="1" customHeight="1">
      <c r="A30" s="15" t="s">
        <v>28</v>
      </c>
      <c r="B30" s="13" t="s">
        <v>32</v>
      </c>
    </row>
    <row r="31" spans="1:2" hidden="1">
      <c r="A31" s="15" t="s">
        <v>33</v>
      </c>
      <c r="B31" s="13" t="s">
        <v>34</v>
      </c>
    </row>
    <row r="32" spans="1:2" hidden="1">
      <c r="A32" s="16"/>
      <c r="B32" s="17"/>
    </row>
    <row r="33" spans="1:3" s="20" customFormat="1" ht="15.6">
      <c r="A33" s="62" t="s">
        <v>130</v>
      </c>
      <c r="B33" s="62"/>
    </row>
    <row r="34" spans="1:3" s="20" customFormat="1" ht="15.6">
      <c r="A34" s="62" t="s">
        <v>128</v>
      </c>
      <c r="B34" s="62"/>
    </row>
    <row r="35" spans="1:3" s="20" customFormat="1" ht="15.6">
      <c r="A35" s="62" t="s">
        <v>129</v>
      </c>
      <c r="B35" s="62"/>
    </row>
    <row r="36" spans="1:3" s="21" customFormat="1" ht="15.6">
      <c r="A36" s="63" t="s">
        <v>35</v>
      </c>
      <c r="B36" s="63"/>
    </row>
    <row r="37" spans="1:3" s="21" customFormat="1" ht="15.6">
      <c r="A37" s="22"/>
      <c r="B37" s="22"/>
    </row>
    <row r="38" spans="1:3" s="23" customFormat="1" ht="16.2">
      <c r="A38" s="25"/>
      <c r="B38" s="26" t="s">
        <v>131</v>
      </c>
      <c r="C38" s="27">
        <v>135.62700000006589</v>
      </c>
    </row>
    <row r="39" spans="1:3" s="24" customFormat="1" ht="16.2">
      <c r="A39" s="28"/>
      <c r="B39" s="29" t="s">
        <v>36</v>
      </c>
      <c r="C39" s="30"/>
    </row>
    <row r="40" spans="1:3" ht="15.6">
      <c r="A40" s="31" t="s">
        <v>37</v>
      </c>
      <c r="B40" s="32" t="s">
        <v>38</v>
      </c>
      <c r="C40" s="30">
        <v>3946.8000000000006</v>
      </c>
    </row>
    <row r="41" spans="1:3" ht="15.6">
      <c r="A41" s="32" t="s">
        <v>39</v>
      </c>
      <c r="B41" s="32" t="s">
        <v>40</v>
      </c>
      <c r="C41" s="30">
        <v>9301.2000000000025</v>
      </c>
    </row>
    <row r="42" spans="1:3" ht="46.8">
      <c r="A42" s="32" t="s">
        <v>41</v>
      </c>
      <c r="B42" s="32" t="s">
        <v>42</v>
      </c>
      <c r="C42" s="30">
        <v>1624.374</v>
      </c>
    </row>
    <row r="43" spans="1:3" ht="15.6">
      <c r="A43" s="31"/>
      <c r="B43" s="33" t="s">
        <v>43</v>
      </c>
      <c r="C43" s="46">
        <f>SUM(C40:C42)</f>
        <v>14872.374000000003</v>
      </c>
    </row>
    <row r="44" spans="1:3" ht="16.2">
      <c r="A44" s="31"/>
      <c r="B44" s="29" t="s">
        <v>44</v>
      </c>
      <c r="C44" s="30"/>
    </row>
    <row r="45" spans="1:3" ht="15.6">
      <c r="A45" s="31" t="s">
        <v>45</v>
      </c>
      <c r="B45" s="32" t="s">
        <v>46</v>
      </c>
      <c r="C45" s="30">
        <v>10273.541999999999</v>
      </c>
    </row>
    <row r="46" spans="1:3" ht="15.6">
      <c r="A46" s="35" t="s">
        <v>47</v>
      </c>
      <c r="B46" s="32" t="s">
        <v>48</v>
      </c>
      <c r="C46" s="30">
        <v>1673.595</v>
      </c>
    </row>
    <row r="47" spans="1:3" ht="15.6">
      <c r="A47" s="35" t="s">
        <v>49</v>
      </c>
      <c r="B47" s="32" t="s">
        <v>50</v>
      </c>
      <c r="C47" s="30">
        <v>774.18</v>
      </c>
    </row>
    <row r="48" spans="1:3" ht="15.6">
      <c r="A48" s="35" t="s">
        <v>51</v>
      </c>
      <c r="B48" s="32" t="s">
        <v>52</v>
      </c>
      <c r="C48" s="30">
        <v>1219.32</v>
      </c>
    </row>
    <row r="49" spans="1:3" ht="15.6">
      <c r="A49" s="35" t="s">
        <v>53</v>
      </c>
      <c r="B49" s="32" t="s">
        <v>54</v>
      </c>
      <c r="C49" s="30">
        <v>25396.140000000003</v>
      </c>
    </row>
    <row r="50" spans="1:3" ht="15.6">
      <c r="A50" s="35" t="s">
        <v>55</v>
      </c>
      <c r="B50" s="32" t="s">
        <v>56</v>
      </c>
      <c r="C50" s="30">
        <v>6698.692</v>
      </c>
    </row>
    <row r="51" spans="1:3" ht="15.6">
      <c r="A51" s="31" t="s">
        <v>57</v>
      </c>
      <c r="B51" s="32" t="s">
        <v>58</v>
      </c>
      <c r="C51" s="30">
        <v>1328.2549999999999</v>
      </c>
    </row>
    <row r="52" spans="1:3" ht="31.2">
      <c r="A52" s="31" t="s">
        <v>59</v>
      </c>
      <c r="B52" s="32" t="s">
        <v>60</v>
      </c>
      <c r="C52" s="30">
        <v>79.800000000000011</v>
      </c>
    </row>
    <row r="53" spans="1:3" ht="15.6">
      <c r="A53" s="31" t="s">
        <v>61</v>
      </c>
      <c r="B53" s="32" t="s">
        <v>62</v>
      </c>
      <c r="C53" s="30">
        <v>5969.7439999999997</v>
      </c>
    </row>
    <row r="54" spans="1:3" ht="15.6">
      <c r="A54" s="31" t="s">
        <v>63</v>
      </c>
      <c r="B54" s="32" t="s">
        <v>64</v>
      </c>
      <c r="C54" s="30">
        <v>3660.44</v>
      </c>
    </row>
    <row r="55" spans="1:3" ht="15.6">
      <c r="A55" s="31"/>
      <c r="B55" s="33" t="s">
        <v>65</v>
      </c>
      <c r="C55" s="46">
        <f>SUM(C45:C54)</f>
        <v>57073.708000000006</v>
      </c>
    </row>
    <row r="56" spans="1:3" ht="16.2">
      <c r="A56" s="31"/>
      <c r="B56" s="29" t="s">
        <v>66</v>
      </c>
      <c r="C56" s="28"/>
    </row>
    <row r="57" spans="1:3" ht="15.6">
      <c r="A57" s="36" t="s">
        <v>67</v>
      </c>
      <c r="B57" s="28" t="s">
        <v>68</v>
      </c>
      <c r="C57" s="30">
        <v>10756.03</v>
      </c>
    </row>
    <row r="58" spans="1:3" ht="15.6">
      <c r="A58" s="36" t="s">
        <v>69</v>
      </c>
      <c r="B58" s="28" t="s">
        <v>70</v>
      </c>
      <c r="C58" s="30">
        <v>9265.34</v>
      </c>
    </row>
    <row r="59" spans="1:3" ht="15.6">
      <c r="A59" s="36" t="s">
        <v>71</v>
      </c>
      <c r="B59" s="28" t="s">
        <v>72</v>
      </c>
      <c r="C59" s="30">
        <v>4901.4400000000005</v>
      </c>
    </row>
    <row r="60" spans="1:3" ht="15.6">
      <c r="A60" s="36" t="s">
        <v>73</v>
      </c>
      <c r="B60" s="28" t="s">
        <v>74</v>
      </c>
      <c r="C60" s="30">
        <v>341.02</v>
      </c>
    </row>
    <row r="61" spans="1:3" ht="15.6">
      <c r="A61" s="36" t="s">
        <v>75</v>
      </c>
      <c r="B61" s="28" t="s">
        <v>76</v>
      </c>
      <c r="C61" s="30">
        <v>4543.2</v>
      </c>
    </row>
    <row r="62" spans="1:3" ht="15.6">
      <c r="A62" s="36" t="s">
        <v>77</v>
      </c>
      <c r="B62" s="32" t="s">
        <v>78</v>
      </c>
      <c r="C62" s="30">
        <v>324.65000000000003</v>
      </c>
    </row>
    <row r="63" spans="1:3" ht="15.6">
      <c r="A63" s="31"/>
      <c r="B63" s="33" t="s">
        <v>79</v>
      </c>
      <c r="C63" s="46">
        <f>SUM(C57:C62)</f>
        <v>30131.680000000008</v>
      </c>
    </row>
    <row r="64" spans="1:3" ht="16.2">
      <c r="A64" s="31"/>
      <c r="B64" s="29" t="s">
        <v>80</v>
      </c>
      <c r="C64" s="30"/>
    </row>
    <row r="65" spans="1:3" s="18" customFormat="1" ht="15.6">
      <c r="A65" s="36" t="s">
        <v>81</v>
      </c>
      <c r="B65" s="28" t="s">
        <v>82</v>
      </c>
      <c r="C65" s="47">
        <v>1774.8</v>
      </c>
    </row>
    <row r="66" spans="1:3" ht="31.2">
      <c r="A66" s="31" t="s">
        <v>83</v>
      </c>
      <c r="B66" s="32" t="s">
        <v>84</v>
      </c>
      <c r="C66" s="28">
        <v>0</v>
      </c>
    </row>
    <row r="67" spans="1:3" ht="31.2">
      <c r="A67" s="31" t="s">
        <v>85</v>
      </c>
      <c r="B67" s="32" t="s">
        <v>86</v>
      </c>
      <c r="C67" s="28">
        <v>1774.8</v>
      </c>
    </row>
    <row r="68" spans="1:3" ht="15.6">
      <c r="A68" s="31" t="s">
        <v>87</v>
      </c>
      <c r="B68" s="32" t="s">
        <v>88</v>
      </c>
      <c r="C68" s="28">
        <v>1083</v>
      </c>
    </row>
    <row r="69" spans="1:3" ht="31.2">
      <c r="A69" s="31" t="s">
        <v>89</v>
      </c>
      <c r="B69" s="32" t="s">
        <v>90</v>
      </c>
      <c r="C69" s="28">
        <v>4489.2</v>
      </c>
    </row>
    <row r="70" spans="1:3" ht="15.6">
      <c r="A70" s="31"/>
      <c r="B70" s="33" t="s">
        <v>91</v>
      </c>
      <c r="C70" s="34">
        <f>SUM(C65:C69)</f>
        <v>9121.7999999999993</v>
      </c>
    </row>
    <row r="71" spans="1:3" ht="31.2">
      <c r="A71" s="38" t="s">
        <v>92</v>
      </c>
      <c r="B71" s="33" t="s">
        <v>93</v>
      </c>
      <c r="C71" s="28">
        <v>9918</v>
      </c>
    </row>
    <row r="72" spans="1:3" ht="15.6">
      <c r="A72" s="38" t="s">
        <v>94</v>
      </c>
      <c r="B72" s="33" t="s">
        <v>95</v>
      </c>
      <c r="C72" s="28">
        <v>2818.8000000000006</v>
      </c>
    </row>
    <row r="73" spans="1:3" ht="15.6">
      <c r="A73" s="38"/>
      <c r="B73" s="33" t="s">
        <v>96</v>
      </c>
      <c r="C73" s="34">
        <f>SUM(C71:C72)</f>
        <v>12736.800000000001</v>
      </c>
    </row>
    <row r="74" spans="1:3" ht="25.95" customHeight="1">
      <c r="A74" s="38" t="s">
        <v>97</v>
      </c>
      <c r="B74" s="33" t="s">
        <v>98</v>
      </c>
      <c r="C74" s="34">
        <v>1217.0720000000001</v>
      </c>
    </row>
    <row r="75" spans="1:3" ht="15.6">
      <c r="A75" s="38" t="s">
        <v>99</v>
      </c>
      <c r="B75" s="33" t="s">
        <v>100</v>
      </c>
      <c r="C75" s="34">
        <v>1174.616</v>
      </c>
    </row>
    <row r="76" spans="1:3" ht="16.2">
      <c r="A76" s="38"/>
      <c r="B76" s="39" t="s">
        <v>101</v>
      </c>
      <c r="C76" s="28"/>
    </row>
    <row r="77" spans="1:3" ht="15.6">
      <c r="A77" s="31" t="s">
        <v>102</v>
      </c>
      <c r="B77" s="32" t="s">
        <v>103</v>
      </c>
      <c r="C77" s="28">
        <v>4498.2</v>
      </c>
    </row>
    <row r="78" spans="1:3" ht="15.6">
      <c r="A78" s="31" t="s">
        <v>104</v>
      </c>
      <c r="B78" s="32" t="s">
        <v>105</v>
      </c>
      <c r="C78" s="28">
        <v>3390</v>
      </c>
    </row>
    <row r="79" spans="1:3" ht="31.2">
      <c r="A79" s="31"/>
      <c r="B79" s="32" t="s">
        <v>106</v>
      </c>
      <c r="C79" s="28">
        <v>3300.6000000000008</v>
      </c>
    </row>
    <row r="80" spans="1:3" ht="31.2">
      <c r="A80" s="31"/>
      <c r="B80" s="32" t="s">
        <v>107</v>
      </c>
      <c r="C80" s="28">
        <v>3300.6000000000008</v>
      </c>
    </row>
    <row r="81" spans="1:3" ht="31.2">
      <c r="A81" s="31"/>
      <c r="B81" s="32" t="s">
        <v>108</v>
      </c>
      <c r="C81" s="28">
        <v>6601.2000000000016</v>
      </c>
    </row>
    <row r="82" spans="1:3" ht="15.6">
      <c r="A82" s="31"/>
      <c r="B82" s="33" t="s">
        <v>109</v>
      </c>
      <c r="C82" s="34">
        <f>SUM(C77:C81)</f>
        <v>21090.600000000002</v>
      </c>
    </row>
    <row r="83" spans="1:3" ht="16.2">
      <c r="A83" s="31"/>
      <c r="B83" s="29" t="s">
        <v>110</v>
      </c>
      <c r="C83" s="28"/>
    </row>
    <row r="84" spans="1:3" ht="15.6">
      <c r="A84" s="31" t="s">
        <v>111</v>
      </c>
      <c r="B84" s="33" t="s">
        <v>112</v>
      </c>
      <c r="C84" s="28">
        <v>0</v>
      </c>
    </row>
    <row r="85" spans="1:3" ht="15.6">
      <c r="A85" s="40"/>
      <c r="B85" s="28" t="s">
        <v>113</v>
      </c>
      <c r="C85" s="28">
        <v>1481.24</v>
      </c>
    </row>
    <row r="86" spans="1:3" ht="31.2">
      <c r="A86" s="31" t="s">
        <v>114</v>
      </c>
      <c r="B86" s="33" t="s">
        <v>115</v>
      </c>
      <c r="C86" s="28">
        <v>0</v>
      </c>
    </row>
    <row r="87" spans="1:3" ht="17.25" customHeight="1">
      <c r="A87" s="31"/>
      <c r="B87" s="41" t="s">
        <v>116</v>
      </c>
      <c r="C87" s="28">
        <v>1836.02</v>
      </c>
    </row>
    <row r="88" spans="1:3" ht="15.6">
      <c r="A88" s="40"/>
      <c r="B88" s="19" t="s">
        <v>117</v>
      </c>
      <c r="C88" s="28">
        <v>40.451999999999998</v>
      </c>
    </row>
    <row r="89" spans="1:3" ht="15.6">
      <c r="A89" s="40"/>
      <c r="B89" s="42" t="s">
        <v>118</v>
      </c>
      <c r="C89" s="28">
        <v>176.16</v>
      </c>
    </row>
    <row r="90" spans="1:3" ht="15.6">
      <c r="A90" s="40"/>
      <c r="B90" s="37" t="s">
        <v>119</v>
      </c>
      <c r="C90" s="28">
        <v>643.75</v>
      </c>
    </row>
    <row r="91" spans="1:3" ht="15.6">
      <c r="A91" s="31" t="s">
        <v>120</v>
      </c>
      <c r="B91" s="33" t="s">
        <v>121</v>
      </c>
      <c r="C91" s="28">
        <v>0</v>
      </c>
    </row>
    <row r="92" spans="1:3" ht="15.6">
      <c r="A92" s="40"/>
      <c r="B92" s="43" t="s">
        <v>122</v>
      </c>
      <c r="C92" s="28">
        <v>591.78</v>
      </c>
    </row>
    <row r="93" spans="1:3" ht="15.6">
      <c r="A93" s="31"/>
      <c r="B93" s="44" t="s">
        <v>123</v>
      </c>
      <c r="C93" s="28">
        <v>1244.4879999999998</v>
      </c>
    </row>
    <row r="94" spans="1:3" ht="15.6">
      <c r="A94" s="31"/>
      <c r="B94" s="44" t="s">
        <v>136</v>
      </c>
      <c r="C94" s="28">
        <v>303.49</v>
      </c>
    </row>
    <row r="95" spans="1:3" ht="15.6">
      <c r="A95" s="45"/>
      <c r="B95" s="33" t="s">
        <v>124</v>
      </c>
      <c r="C95" s="34">
        <f>SUM(C85:C94)</f>
        <v>6317.3799999999992</v>
      </c>
    </row>
    <row r="96" spans="1:3" ht="15.6">
      <c r="A96" s="31"/>
      <c r="B96" s="34" t="s">
        <v>125</v>
      </c>
      <c r="C96" s="34">
        <v>28083.599999999995</v>
      </c>
    </row>
    <row r="97" spans="1:6" ht="15.6">
      <c r="A97" s="31" t="s">
        <v>126</v>
      </c>
      <c r="B97" s="33" t="s">
        <v>127</v>
      </c>
      <c r="C97" s="34">
        <f>C43+C55+C63+C70+C73+C74+C75+C82+C95+C96</f>
        <v>181819.63000000003</v>
      </c>
    </row>
    <row r="98" spans="1:6" s="53" customFormat="1" ht="13.8">
      <c r="A98" s="48"/>
      <c r="B98" s="49" t="s">
        <v>132</v>
      </c>
      <c r="C98" s="50">
        <v>193035.48</v>
      </c>
      <c r="D98" s="51"/>
      <c r="E98" s="52"/>
      <c r="F98" s="52"/>
    </row>
    <row r="99" spans="1:6" s="57" customFormat="1" ht="13.8">
      <c r="A99" s="54"/>
      <c r="B99" s="49" t="s">
        <v>133</v>
      </c>
      <c r="C99" s="55">
        <v>193049.22</v>
      </c>
      <c r="D99" s="56"/>
      <c r="E99" s="56"/>
      <c r="F99" s="56"/>
    </row>
    <row r="100" spans="1:6" s="57" customFormat="1" ht="13.8">
      <c r="A100" s="48"/>
      <c r="B100" s="49" t="s">
        <v>135</v>
      </c>
      <c r="C100" s="58">
        <f>C99-C97</f>
        <v>11229.589999999967</v>
      </c>
      <c r="D100" s="52"/>
      <c r="E100" s="52"/>
      <c r="F100" s="52"/>
    </row>
    <row r="101" spans="1:6" s="57" customFormat="1" ht="13.8">
      <c r="A101" s="48"/>
      <c r="B101" s="49" t="s">
        <v>134</v>
      </c>
      <c r="C101" s="58">
        <f>C38+C100</f>
        <v>11365.217000000033</v>
      </c>
      <c r="D101" s="52"/>
      <c r="E101" s="52"/>
      <c r="F101" s="52"/>
    </row>
    <row r="102" spans="1:6" s="60" customFormat="1" ht="13.8">
      <c r="A102" s="64"/>
      <c r="B102" s="64"/>
      <c r="C102" s="59"/>
    </row>
    <row r="103" spans="1:6" s="60" customFormat="1" ht="13.8">
      <c r="A103" s="64"/>
      <c r="B103" s="64"/>
      <c r="C103" s="59"/>
    </row>
    <row r="104" spans="1:6" s="60" customFormat="1" ht="13.8">
      <c r="A104" s="64"/>
      <c r="B104" s="64"/>
      <c r="C104" s="59"/>
    </row>
    <row r="105" spans="1:6" s="61" customFormat="1" ht="13.8">
      <c r="C105" s="59"/>
    </row>
    <row r="106" spans="1:6" s="61" customFormat="1" ht="13.8">
      <c r="A106" s="65"/>
      <c r="B106" s="65"/>
      <c r="C106" s="59"/>
    </row>
    <row r="107" spans="1:6" s="61" customFormat="1" ht="13.8">
      <c r="C107" s="59"/>
    </row>
  </sheetData>
  <mergeCells count="8">
    <mergeCell ref="A33:B33"/>
    <mergeCell ref="A34:B34"/>
    <mergeCell ref="A35:B35"/>
    <mergeCell ref="A36:B36"/>
    <mergeCell ref="A104:B104"/>
    <mergeCell ref="A106:B106"/>
    <mergeCell ref="A102:B102"/>
    <mergeCell ref="A103:B10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2022-02-11T03:26:15Z</dcterms:created>
  <dcterms:modified xsi:type="dcterms:W3CDTF">2022-03-14T02:46:28Z</dcterms:modified>
</cp:coreProperties>
</file>