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49" i="1"/>
  <c r="C150"/>
  <c r="C142"/>
  <c r="C95"/>
  <c r="C86"/>
  <c r="C83"/>
  <c r="C77"/>
  <c r="C68"/>
  <c r="C60"/>
  <c r="C52"/>
  <c r="A29"/>
  <c r="A30"/>
  <c r="A31"/>
  <c r="A32"/>
  <c r="A33"/>
  <c r="A34"/>
  <c r="B9"/>
  <c r="C144"/>
</calcChain>
</file>

<file path=xl/sharedStrings.xml><?xml version="1.0" encoding="utf-8"?>
<sst xmlns="http://schemas.openxmlformats.org/spreadsheetml/2006/main" count="180" uniqueCount="174">
  <si>
    <t xml:space="preserve">Затраты на управление, содержание и текущий ремонт общедомового оборудования </t>
  </si>
  <si>
    <t>многоквартирного жилого дома</t>
  </si>
  <si>
    <t>ул.Набережная, 10 А</t>
  </si>
  <si>
    <t xml:space="preserve">    Натуральные показатели и технические характеристики</t>
  </si>
  <si>
    <t>Общая площадь жилых помещений</t>
  </si>
  <si>
    <t>Уборочная площадь элементов л/клеток</t>
  </si>
  <si>
    <t>Уборочная площадь лестничных клеток</t>
  </si>
  <si>
    <t xml:space="preserve"> - нижних 2-х этажей</t>
  </si>
  <si>
    <t xml:space="preserve"> - выше 2-го этажа</t>
  </si>
  <si>
    <t>Численность проживающий людей</t>
  </si>
  <si>
    <t>Количество мусоропроводов</t>
  </si>
  <si>
    <t>Площадь мусороприемных камер</t>
  </si>
  <si>
    <t>Количество клапанов мусоропровода</t>
  </si>
  <si>
    <t>Длина ствола мусоропровода</t>
  </si>
  <si>
    <t>Площадь чердаков</t>
  </si>
  <si>
    <t>Площадь подвала</t>
  </si>
  <si>
    <t>Площадь  кровли (уборка мусора)</t>
  </si>
  <si>
    <t>Площадь придомовой территории (ручная уборка лето)</t>
  </si>
  <si>
    <t>Площадь проездов (механизированная уборка)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</si>
  <si>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</si>
  <si>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</si>
  <si>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</si>
  <si>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Количество общедомовых приборовэлектроэнергии</t>
  </si>
  <si>
    <t>Норматив накопления твердых бытовых отходов на 1 человека в месяц</t>
  </si>
  <si>
    <t>Количество лифтов</t>
  </si>
  <si>
    <t>Площадь пола кабины лифта</t>
  </si>
  <si>
    <t>Площадь элементов кабины лифта</t>
  </si>
  <si>
    <t>Площадь газонов</t>
  </si>
  <si>
    <t xml:space="preserve">   1. Содержание помещений общего пользования</t>
  </si>
  <si>
    <t>1.1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</si>
  <si>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</si>
  <si>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</si>
  <si>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</t>
  </si>
  <si>
    <t>Мытье лестничных площадок и маршей нижних 2-х этажей</t>
  </si>
  <si>
    <t>1.3</t>
  </si>
  <si>
    <t>Мытье лестничных площадок и маршей выше 2-го этажа</t>
  </si>
  <si>
    <t>1.4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</si>
  <si>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</si>
  <si>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1.6</t>
  </si>
  <si>
    <t>Очистка чердаков и подвалов от мусора</t>
  </si>
  <si>
    <t xml:space="preserve"> 1.7.</t>
  </si>
  <si>
    <t>Очистка кровель от мусора (30%)</t>
  </si>
  <si>
    <t>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</si>
  <si>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</si>
  <si>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</si>
  <si>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</si>
  <si>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</si>
  <si>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</si>
  <si>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</si>
  <si>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</si>
  <si>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</si>
  <si>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</si>
  <si>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</si>
  <si>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</si>
  <si>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</si>
  <si>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</si>
  <si>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</si>
  <si>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</si>
  <si>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</si>
  <si>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</si>
  <si>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</si>
  <si>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</si>
  <si>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 xml:space="preserve"> 2.5</t>
  </si>
  <si>
    <t>Подметание снега выше 2-х см</t>
  </si>
  <si>
    <t xml:space="preserve"> 2.6 </t>
  </si>
  <si>
    <t>Подметание снега до 2-х см</t>
  </si>
  <si>
    <t>2.8.</t>
  </si>
  <si>
    <t>Посыпка пешеходных дорожек и проездов противогололедными материалами шириной 0,5м</t>
  </si>
  <si>
    <t>2.9.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</si>
  <si>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</si>
  <si>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Механизированная уборка внутридворовых проездов, очистка территории от уплотненного снега толщиной 20см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</si>
  <si>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</si>
  <si>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</si>
  <si>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</si>
  <si>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</si>
  <si>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</si>
  <si>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</si>
  <si>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</si>
  <si>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</si>
  <si>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</si>
  <si>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</si>
  <si>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</si>
  <si>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</si>
  <si>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</si>
  <si>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</si>
  <si>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</si>
  <si>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</si>
  <si>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</si>
  <si>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</si>
  <si>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4.4.</t>
  </si>
  <si>
    <t>Ершение канализационного лежака (прочистка)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</si>
  <si>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</si>
  <si>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</si>
  <si>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</si>
  <si>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</si>
  <si>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</si>
  <si>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</si>
  <si>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</si>
  <si>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</si>
  <si>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</si>
  <si>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</si>
  <si>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</si>
  <si>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</si>
  <si>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</si>
  <si>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</si>
  <si>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</si>
  <si>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</si>
  <si>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</si>
  <si>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</si>
  <si>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</si>
  <si>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</si>
  <si>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</si>
  <si>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</si>
  <si>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</si>
  <si>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9.1.</t>
  </si>
  <si>
    <t>Текущий ремонт электрооборудования (непредвиденные работы</t>
  </si>
  <si>
    <t>замена пакетного выключателя ПВ 2*40 (кв.№40)</t>
  </si>
  <si>
    <t>замена предохранителя в светильниках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</si>
  <si>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</si>
  <si>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</si>
  <si>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канализационного выпуска Ду 100мм</t>
  </si>
  <si>
    <t>устранение засора канализационного стояка Ду 50мм (кв.№21)</t>
  </si>
  <si>
    <t>устранение засора канализационного стояка Ду 50мм (кв.№7)</t>
  </si>
  <si>
    <t>установка хомута на магистрали ХВС</t>
  </si>
  <si>
    <t>устранение засора канализационного стояка Ду 50мм (кв.№24)</t>
  </si>
  <si>
    <t>устранение засора канализационного стояка Ду 50мм (кв.№25)</t>
  </si>
  <si>
    <t>устранение засора канализационного стояка Ду 50мм (кв.№28)</t>
  </si>
  <si>
    <t>установка хомута на стояке ХВС (кв.№39)</t>
  </si>
  <si>
    <t>устранение свища на стояке ХВС (кв.№39)</t>
  </si>
  <si>
    <t>замена участка магистрали ГВС с запорной арматурой подвал (смета)</t>
  </si>
  <si>
    <t>устранение свища на стояке ХВС (кв.№51)</t>
  </si>
  <si>
    <t>устранение засора канализационного стояка Ду 50 мм (кв.№27)</t>
  </si>
  <si>
    <t>устранение засора канализационного стояка Ду 50 мм (кв.№55)</t>
  </si>
  <si>
    <t>замена участка трубы стояка ХВС  Ду 20мм (кв.№17)</t>
  </si>
  <si>
    <t>сварочные работы (кв.№17)</t>
  </si>
  <si>
    <t>замена вводного вентиля ХВС Ду 15 мм (кв.№10)</t>
  </si>
  <si>
    <t>уплотнение примыканий силиконовым герметиком (кв.№10)</t>
  </si>
  <si>
    <t>установка сбросного вентиля Ду 15мм на стояке ХВС (стояк кв.№10)</t>
  </si>
  <si>
    <t>установка хомута на стояке ХВС (кв.№21)</t>
  </si>
  <si>
    <t>установка хомута на стояке ХВС (кв.№43)</t>
  </si>
  <si>
    <t>устранение свища на стояке ХВС (кв.№43)</t>
  </si>
  <si>
    <t>устранение свища на стояке ХВС кв.8 (сваркой)</t>
  </si>
  <si>
    <t>замена участка стояка ХВС кв.21 (труба ВГП Ду 25мм)</t>
  </si>
  <si>
    <t>замена сборки вентиля Ду 25 мм на стояке ХВС с отжигом (смета)</t>
  </si>
  <si>
    <t>устранение свища на стояке ХВС кв.27 хомутом</t>
  </si>
  <si>
    <t>замена вводных вентилей ХВС и ГВС Ду 15мм кв.61</t>
  </si>
  <si>
    <t>замена участка стояка ХВС кв.8 (труба ВГП Ду 25мм)</t>
  </si>
  <si>
    <t>устранение засора канализационного стояка Ду 50мм кв12</t>
  </si>
  <si>
    <t xml:space="preserve"> 9.3</t>
  </si>
  <si>
    <t>Текущий ремонт систем конструкт.элементов) (непредвиденные работы</t>
  </si>
  <si>
    <t>проверка и очистка вентканала с чердака (кв. №38)</t>
  </si>
  <si>
    <t>осмотр чердака на наличие течей с кровли и слив воды</t>
  </si>
  <si>
    <t xml:space="preserve">установка дверных блоков </t>
  </si>
  <si>
    <t>ремонт кровли "Ризолином"</t>
  </si>
  <si>
    <t>укрепление дверной коробки (1 этаж, пожарный выход)</t>
  </si>
  <si>
    <t>ремонтом дверного полотна (1 этаж, пожарный выход)</t>
  </si>
  <si>
    <t>смена обналички дверного блока (1 этаж, пожарный выход)</t>
  </si>
  <si>
    <t>укрепление навесов на двери выхода на кровлю</t>
  </si>
  <si>
    <t>закрытие продухов утеплителем УРСА</t>
  </si>
  <si>
    <t xml:space="preserve">            ИТОГО по п. 9 :</t>
  </si>
  <si>
    <t xml:space="preserve"> 10.</t>
  </si>
  <si>
    <t>Управление многоквартирным домом</t>
  </si>
  <si>
    <t xml:space="preserve"> 11.</t>
  </si>
  <si>
    <t xml:space="preserve">   Сумма затрат по дому   :</t>
  </si>
  <si>
    <t>по управлению и обслуживанию</t>
  </si>
  <si>
    <t>МКД по ул.Набережная 10а</t>
  </si>
  <si>
    <t xml:space="preserve">Отчет за 2021 г. </t>
  </si>
  <si>
    <t>Результат на 01.01.2021г. ("+" экономия, "-" перерасход)</t>
  </si>
  <si>
    <t xml:space="preserve">Итого начислено населению </t>
  </si>
  <si>
    <t xml:space="preserve">Итого оплачено населением </t>
  </si>
  <si>
    <t>Доход от аренды (Ростелеком)</t>
  </si>
  <si>
    <t>Результат за 2021 год "+" - экономия "-" - перерасход</t>
  </si>
  <si>
    <t>Результат накоплением "+" - экономия "-" - перерасход</t>
  </si>
  <si>
    <t>Возврат доп. средств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</si>
</sst>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u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wrapText="1"/>
    </xf>
    <xf numFmtId="0" fontId="8" fillId="0" borderId="0" xfId="0" applyFont="1" applyFill="1" applyAlignment="1">
      <alignment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/>
    </xf>
    <xf numFmtId="2" fontId="11" fillId="0" borderId="7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16" fontId="11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vertical="center"/>
    </xf>
    <xf numFmtId="2" fontId="11" fillId="0" borderId="7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12" fillId="0" borderId="7" xfId="1" applyFont="1" applyBorder="1" applyAlignment="1">
      <alignment horizontal="center" wrapText="1"/>
    </xf>
    <xf numFmtId="0" fontId="7" fillId="0" borderId="7" xfId="1" applyFont="1" applyBorder="1" applyAlignment="1">
      <alignment wrapText="1"/>
    </xf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0" fontId="14" fillId="0" borderId="0" xfId="1" applyFont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2" fontId="9" fillId="0" borderId="7" xfId="2" applyNumberFormat="1" applyFont="1" applyFill="1" applyBorder="1" applyAlignment="1">
      <alignment wrapText="1"/>
    </xf>
    <xf numFmtId="2" fontId="9" fillId="0" borderId="7" xfId="2" applyNumberFormat="1" applyFont="1" applyBorder="1" applyAlignment="1">
      <alignment wrapText="1"/>
    </xf>
    <xf numFmtId="0" fontId="2" fillId="0" borderId="0" xfId="0" applyFont="1" applyFill="1" applyAlignment="1">
      <alignment horizontal="left" vertical="center"/>
    </xf>
    <xf numFmtId="0" fontId="7" fillId="0" borderId="0" xfId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9"/>
  <sheetViews>
    <sheetView tabSelected="1" topLeftCell="A126" workbookViewId="0">
      <selection activeCell="C148" sqref="C148"/>
    </sheetView>
  </sheetViews>
  <sheetFormatPr defaultColWidth="9.5546875" defaultRowHeight="14.4"/>
  <cols>
    <col min="1" max="1" width="8.6640625" style="20" customWidth="1"/>
    <col min="2" max="2" width="66.109375" style="21" customWidth="1"/>
    <col min="3" max="3" width="15.6640625" style="22" customWidth="1"/>
    <col min="4" max="200" width="9.109375" style="22" customWidth="1"/>
    <col min="201" max="201" width="8.6640625" style="22" customWidth="1"/>
    <col min="202" max="202" width="53.6640625" style="22" customWidth="1"/>
    <col min="203" max="206" width="9.33203125" style="22" customWidth="1"/>
    <col min="207" max="207" width="11.109375" style="22" customWidth="1"/>
    <col min="208" max="211" width="9.33203125" style="22" customWidth="1"/>
    <col min="212" max="212" width="11.6640625" style="22" customWidth="1"/>
    <col min="213" max="220" width="9.33203125" style="22" customWidth="1"/>
    <col min="221" max="255" width="9.109375" style="22" customWidth="1"/>
    <col min="256" max="16384" width="9.5546875" style="22"/>
  </cols>
  <sheetData>
    <row r="1" spans="1:2" s="3" customFormat="1" ht="10.199999999999999" hidden="1">
      <c r="A1" s="1"/>
      <c r="B1" s="2" t="s">
        <v>0</v>
      </c>
    </row>
    <row r="2" spans="1:2" s="3" customFormat="1" ht="10.199999999999999" hidden="1">
      <c r="A2" s="1"/>
      <c r="B2" s="2" t="s">
        <v>1</v>
      </c>
    </row>
    <row r="3" spans="1:2" s="3" customFormat="1" ht="10.199999999999999" hidden="1">
      <c r="A3" s="1"/>
      <c r="B3" s="4" t="s">
        <v>2</v>
      </c>
    </row>
    <row r="4" spans="1:2" s="3" customFormat="1" ht="11.25" hidden="1" customHeight="1">
      <c r="A4" s="5"/>
      <c r="B4" s="6"/>
    </row>
    <row r="5" spans="1:2" s="3" customFormat="1" ht="11.25" hidden="1" customHeight="1">
      <c r="A5" s="7"/>
      <c r="B5" s="8"/>
    </row>
    <row r="6" spans="1:2" s="3" customFormat="1" ht="11.25" hidden="1" customHeight="1">
      <c r="A6" s="7"/>
      <c r="B6" s="8"/>
    </row>
    <row r="7" spans="1:2" s="3" customFormat="1" ht="11.25" hidden="1" customHeight="1">
      <c r="A7" s="7"/>
      <c r="B7" s="8"/>
    </row>
    <row r="8" spans="1:2" s="3" customFormat="1" ht="11.25" hidden="1" customHeight="1">
      <c r="A8" s="9"/>
      <c r="B8" s="10"/>
    </row>
    <row r="9" spans="1:2" s="3" customFormat="1" ht="10.199999999999999" hidden="1">
      <c r="A9" s="11">
        <v>1</v>
      </c>
      <c r="B9" s="12">
        <f>A9+1</f>
        <v>2</v>
      </c>
    </row>
    <row r="10" spans="1:2" s="3" customFormat="1" ht="10.199999999999999" hidden="1">
      <c r="A10" s="11"/>
      <c r="B10" s="14" t="s">
        <v>3</v>
      </c>
    </row>
    <row r="11" spans="1:2" s="3" customFormat="1" ht="10.199999999999999" hidden="1">
      <c r="A11" s="13">
        <v>1</v>
      </c>
      <c r="B11" s="15" t="s">
        <v>4</v>
      </c>
    </row>
    <row r="12" spans="1:2" s="3" customFormat="1" ht="10.199999999999999" hidden="1">
      <c r="A12" s="13">
        <v>2</v>
      </c>
      <c r="B12" s="15" t="s">
        <v>5</v>
      </c>
    </row>
    <row r="13" spans="1:2" s="3" customFormat="1" ht="10.199999999999999" hidden="1">
      <c r="A13" s="13"/>
      <c r="B13" s="15" t="s">
        <v>6</v>
      </c>
    </row>
    <row r="14" spans="1:2" s="3" customFormat="1" ht="10.199999999999999" hidden="1">
      <c r="A14" s="13"/>
      <c r="B14" s="15" t="s">
        <v>7</v>
      </c>
    </row>
    <row r="15" spans="1:2" s="3" customFormat="1" ht="10.199999999999999" hidden="1">
      <c r="A15" s="13"/>
      <c r="B15" s="15" t="s">
        <v>8</v>
      </c>
    </row>
    <row r="16" spans="1:2" s="3" customFormat="1" ht="10.199999999999999" hidden="1">
      <c r="A16" s="13">
        <v>3</v>
      </c>
      <c r="B16" s="15" t="s">
        <v>9</v>
      </c>
    </row>
    <row r="17" spans="1:2" s="3" customFormat="1" ht="10.199999999999999" hidden="1">
      <c r="A17" s="13"/>
      <c r="B17" s="15" t="s">
        <v>10</v>
      </c>
    </row>
    <row r="18" spans="1:2" s="3" customFormat="1" ht="10.199999999999999" hidden="1">
      <c r="A18" s="13">
        <v>4</v>
      </c>
      <c r="B18" s="15" t="s">
        <v>11</v>
      </c>
    </row>
    <row r="19" spans="1:2" s="3" customFormat="1" ht="10.199999999999999" hidden="1">
      <c r="A19" s="13">
        <v>5</v>
      </c>
      <c r="B19" s="15" t="s">
        <v>12</v>
      </c>
    </row>
    <row r="20" spans="1:2" s="3" customFormat="1" ht="10.199999999999999" hidden="1">
      <c r="A20" s="13">
        <v>6</v>
      </c>
      <c r="B20" s="15" t="s">
        <v>13</v>
      </c>
    </row>
    <row r="21" spans="1:2" s="3" customFormat="1" ht="10.199999999999999" hidden="1">
      <c r="A21" s="13">
        <v>7</v>
      </c>
      <c r="B21" s="15" t="s">
        <v>14</v>
      </c>
    </row>
    <row r="22" spans="1:2" s="3" customFormat="1" ht="10.199999999999999" hidden="1">
      <c r="A22" s="13">
        <v>8</v>
      </c>
      <c r="B22" s="15" t="s">
        <v>15</v>
      </c>
    </row>
    <row r="23" spans="1:2" s="3" customFormat="1" ht="10.199999999999999" hidden="1">
      <c r="A23" s="13">
        <v>9</v>
      </c>
      <c r="B23" s="15" t="s">
        <v>16</v>
      </c>
    </row>
    <row r="24" spans="1:2" s="3" customFormat="1" ht="10.199999999999999" hidden="1">
      <c r="A24" s="13">
        <v>10</v>
      </c>
      <c r="B24" s="16" t="s">
        <v>17</v>
      </c>
    </row>
    <row r="25" spans="1:2" s="3" customFormat="1" ht="10.199999999999999" hidden="1">
      <c r="A25" s="13">
        <v>11</v>
      </c>
      <c r="B25" s="16" t="s">
        <v>18</v>
      </c>
    </row>
    <row r="26" spans="1:2" s="3" customFormat="1" ht="10.199999999999999" hidden="1">
      <c r="A26" s="13">
        <v>12</v>
      </c>
      <c r="B26" s="16" t="s">
        <v>19</v>
      </c>
    </row>
    <row r="27" spans="1:2" s="3" customFormat="1" ht="10.199999999999999" hidden="1">
      <c r="A27" s="13">
        <v>13</v>
      </c>
      <c r="B27" s="16" t="s">
        <v>20</v>
      </c>
    </row>
    <row r="28" spans="1:2" s="3" customFormat="1" ht="10.199999999999999" hidden="1">
      <c r="A28" s="13">
        <v>14</v>
      </c>
      <c r="B28" s="16" t="s">
        <v>21</v>
      </c>
    </row>
    <row r="29" spans="1:2" s="3" customFormat="1" ht="10.199999999999999" hidden="1">
      <c r="A29" s="13">
        <f t="shared" ref="A29:A34" si="0">A28+1</f>
        <v>15</v>
      </c>
      <c r="B29" s="16" t="s">
        <v>22</v>
      </c>
    </row>
    <row r="30" spans="1:2" s="3" customFormat="1" ht="10.199999999999999" hidden="1">
      <c r="A30" s="13">
        <f t="shared" si="0"/>
        <v>16</v>
      </c>
      <c r="B30" s="16" t="s">
        <v>23</v>
      </c>
    </row>
    <row r="31" spans="1:2" s="3" customFormat="1" ht="10.199999999999999" hidden="1">
      <c r="A31" s="13">
        <f t="shared" si="0"/>
        <v>17</v>
      </c>
      <c r="B31" s="16" t="s">
        <v>24</v>
      </c>
    </row>
    <row r="32" spans="1:2" s="3" customFormat="1" ht="10.199999999999999" hidden="1">
      <c r="A32" s="13">
        <f t="shared" si="0"/>
        <v>18</v>
      </c>
      <c r="B32" s="16" t="s">
        <v>25</v>
      </c>
    </row>
    <row r="33" spans="1:3" s="3" customFormat="1" ht="10.199999999999999" hidden="1">
      <c r="A33" s="13">
        <f t="shared" si="0"/>
        <v>19</v>
      </c>
      <c r="B33" s="16" t="s">
        <v>26</v>
      </c>
    </row>
    <row r="34" spans="1:3" s="3" customFormat="1" ht="10.199999999999999" hidden="1">
      <c r="A34" s="13">
        <f t="shared" si="0"/>
        <v>20</v>
      </c>
      <c r="B34" s="16" t="s">
        <v>27</v>
      </c>
    </row>
    <row r="35" spans="1:3" s="3" customFormat="1" ht="10.199999999999999" hidden="1">
      <c r="A35" s="13"/>
      <c r="B35" s="16"/>
    </row>
    <row r="36" spans="1:3" s="3" customFormat="1" ht="10.199999999999999" hidden="1">
      <c r="A36" s="17"/>
      <c r="B36" s="17"/>
    </row>
    <row r="37" spans="1:3" s="24" customFormat="1" ht="15.6">
      <c r="A37" s="62" t="s">
        <v>166</v>
      </c>
      <c r="B37" s="62"/>
      <c r="C37" s="23"/>
    </row>
    <row r="38" spans="1:3" s="24" customFormat="1" ht="15.6">
      <c r="A38" s="62" t="s">
        <v>164</v>
      </c>
      <c r="B38" s="62"/>
      <c r="C38" s="23"/>
    </row>
    <row r="39" spans="1:3" s="24" customFormat="1" ht="15.6">
      <c r="A39" s="62" t="s">
        <v>165</v>
      </c>
      <c r="B39" s="62"/>
      <c r="C39" s="23"/>
    </row>
    <row r="40" spans="1:3" s="24" customFormat="1" ht="15.6">
      <c r="A40" s="25"/>
      <c r="B40" s="25"/>
      <c r="C40" s="23"/>
    </row>
    <row r="41" spans="1:3" s="24" customFormat="1" ht="16.2">
      <c r="A41" s="27"/>
      <c r="B41" s="28" t="s">
        <v>167</v>
      </c>
      <c r="C41" s="29">
        <v>343241.01620000001</v>
      </c>
    </row>
    <row r="42" spans="1:3" s="26" customFormat="1" ht="16.2">
      <c r="A42" s="39"/>
      <c r="B42" s="30" t="s">
        <v>28</v>
      </c>
      <c r="C42" s="31"/>
    </row>
    <row r="43" spans="1:3" s="3" customFormat="1" ht="31.2">
      <c r="A43" s="40" t="s">
        <v>29</v>
      </c>
      <c r="B43" s="32" t="s">
        <v>30</v>
      </c>
      <c r="C43" s="31">
        <v>25994.592000000001</v>
      </c>
    </row>
    <row r="44" spans="1:3" s="3" customFormat="1" ht="31.2">
      <c r="A44" s="42"/>
      <c r="B44" s="32" t="s">
        <v>31</v>
      </c>
      <c r="C44" s="31">
        <v>44840.75999999998</v>
      </c>
    </row>
    <row r="45" spans="1:3" s="3" customFormat="1" ht="15.6">
      <c r="A45" s="40" t="s">
        <v>32</v>
      </c>
      <c r="B45" s="32" t="s">
        <v>33</v>
      </c>
      <c r="C45" s="31">
        <v>16454.592000000001</v>
      </c>
    </row>
    <row r="46" spans="1:3" s="3" customFormat="1" ht="15.6">
      <c r="A46" s="40" t="s">
        <v>34</v>
      </c>
      <c r="B46" s="32" t="s">
        <v>35</v>
      </c>
      <c r="C46" s="31">
        <v>52545.791999999994</v>
      </c>
    </row>
    <row r="47" spans="1:3" s="3" customFormat="1" ht="46.8">
      <c r="A47" s="40" t="s">
        <v>36</v>
      </c>
      <c r="B47" s="32" t="s">
        <v>37</v>
      </c>
      <c r="C47" s="31">
        <v>6399.7191999999995</v>
      </c>
    </row>
    <row r="48" spans="1:3" s="3" customFormat="1" ht="15.6">
      <c r="A48" s="40" t="s">
        <v>38</v>
      </c>
      <c r="B48" s="32" t="s">
        <v>39</v>
      </c>
      <c r="C48" s="31">
        <v>2117.4720000000002</v>
      </c>
    </row>
    <row r="49" spans="1:3" s="3" customFormat="1" ht="15.6">
      <c r="A49" s="39" t="s">
        <v>40</v>
      </c>
      <c r="B49" s="32" t="s">
        <v>41</v>
      </c>
      <c r="C49" s="31">
        <v>2675.25</v>
      </c>
    </row>
    <row r="50" spans="1:3" s="3" customFormat="1" ht="15.6">
      <c r="A50" s="40" t="s">
        <v>42</v>
      </c>
      <c r="B50" s="32" t="s">
        <v>43</v>
      </c>
      <c r="C50" s="31">
        <v>60040</v>
      </c>
    </row>
    <row r="51" spans="1:3" s="3" customFormat="1" ht="15.6">
      <c r="A51" s="42"/>
      <c r="B51" s="32" t="s">
        <v>44</v>
      </c>
      <c r="C51" s="31">
        <v>4950</v>
      </c>
    </row>
    <row r="52" spans="1:3" s="3" customFormat="1" ht="15.6">
      <c r="A52" s="39"/>
      <c r="B52" s="34" t="s">
        <v>45</v>
      </c>
      <c r="C52" s="47">
        <f>SUM(C43:C51)</f>
        <v>216018.17719999998</v>
      </c>
    </row>
    <row r="53" spans="1:3" s="3" customFormat="1" ht="16.2">
      <c r="A53" s="39"/>
      <c r="B53" s="44" t="s">
        <v>46</v>
      </c>
      <c r="C53" s="41"/>
    </row>
    <row r="54" spans="1:3" s="3" customFormat="1" ht="15.6">
      <c r="A54" s="39" t="s">
        <v>47</v>
      </c>
      <c r="B54" s="32" t="s">
        <v>48</v>
      </c>
      <c r="C54" s="31">
        <v>4109.76</v>
      </c>
    </row>
    <row r="55" spans="1:3" s="3" customFormat="1" ht="15.6">
      <c r="A55" s="39" t="s">
        <v>49</v>
      </c>
      <c r="B55" s="32" t="s">
        <v>50</v>
      </c>
      <c r="C55" s="31">
        <v>4456.6620000000003</v>
      </c>
    </row>
    <row r="56" spans="1:3" s="3" customFormat="1" ht="15.6">
      <c r="A56" s="39" t="s">
        <v>51</v>
      </c>
      <c r="B56" s="32" t="s">
        <v>52</v>
      </c>
      <c r="C56" s="31">
        <v>12907.168559999996</v>
      </c>
    </row>
    <row r="57" spans="1:3" s="3" customFormat="1" ht="15.6">
      <c r="A57" s="39" t="s">
        <v>53</v>
      </c>
      <c r="B57" s="32" t="s">
        <v>54</v>
      </c>
      <c r="C57" s="31">
        <v>289.24</v>
      </c>
    </row>
    <row r="58" spans="1:3" s="3" customFormat="1" ht="15.6">
      <c r="A58" s="39" t="s">
        <v>55</v>
      </c>
      <c r="B58" s="32" t="s">
        <v>56</v>
      </c>
      <c r="C58" s="31">
        <v>1499.0272</v>
      </c>
    </row>
    <row r="59" spans="1:3" s="3" customFormat="1" ht="15.6">
      <c r="A59" s="39" t="s">
        <v>57</v>
      </c>
      <c r="B59" s="32" t="s">
        <v>58</v>
      </c>
      <c r="C59" s="31">
        <v>414.29</v>
      </c>
    </row>
    <row r="60" spans="1:3" s="3" customFormat="1" ht="15.6">
      <c r="A60" s="39"/>
      <c r="B60" s="34" t="s">
        <v>59</v>
      </c>
      <c r="C60" s="47">
        <f>SUM(C54:C59)</f>
        <v>23676.14776</v>
      </c>
    </row>
    <row r="61" spans="1:3" s="3" customFormat="1" ht="16.2">
      <c r="A61" s="39"/>
      <c r="B61" s="30" t="s">
        <v>60</v>
      </c>
      <c r="C61" s="41"/>
    </row>
    <row r="62" spans="1:3" s="3" customFormat="1" ht="15.6">
      <c r="A62" s="39" t="s">
        <v>47</v>
      </c>
      <c r="B62" s="32" t="s">
        <v>61</v>
      </c>
      <c r="C62" s="31">
        <v>6634.08</v>
      </c>
    </row>
    <row r="63" spans="1:3" s="3" customFormat="1" ht="15.6">
      <c r="A63" s="42" t="s">
        <v>62</v>
      </c>
      <c r="B63" s="32" t="s">
        <v>63</v>
      </c>
      <c r="C63" s="31">
        <v>18141.48</v>
      </c>
    </row>
    <row r="64" spans="1:3" s="3" customFormat="1" ht="15.6">
      <c r="A64" s="42" t="s">
        <v>64</v>
      </c>
      <c r="B64" s="32" t="s">
        <v>65</v>
      </c>
      <c r="C64" s="31">
        <v>7390.3829999999998</v>
      </c>
    </row>
    <row r="65" spans="1:3" s="3" customFormat="1" ht="31.2">
      <c r="A65" s="39" t="s">
        <v>66</v>
      </c>
      <c r="B65" s="32" t="s">
        <v>67</v>
      </c>
      <c r="C65" s="31">
        <v>239.4</v>
      </c>
    </row>
    <row r="66" spans="1:3" s="3" customFormat="1" ht="46.8">
      <c r="A66" s="39" t="s">
        <v>68</v>
      </c>
      <c r="B66" s="32" t="s">
        <v>69</v>
      </c>
      <c r="C66" s="31">
        <v>3229.6879999999996</v>
      </c>
    </row>
    <row r="67" spans="1:3" s="3" customFormat="1" ht="31.2">
      <c r="A67" s="39" t="s">
        <v>62</v>
      </c>
      <c r="B67" s="32" t="s">
        <v>70</v>
      </c>
      <c r="C67" s="31">
        <v>2593.41</v>
      </c>
    </row>
    <row r="68" spans="1:3" s="3" customFormat="1" ht="15.6">
      <c r="A68" s="39"/>
      <c r="B68" s="34" t="s">
        <v>71</v>
      </c>
      <c r="C68" s="47">
        <f>SUM(C62:C67)</f>
        <v>38228.441000000006</v>
      </c>
    </row>
    <row r="69" spans="1:3" s="3" customFormat="1" ht="16.2">
      <c r="A69" s="39"/>
      <c r="B69" s="30" t="s">
        <v>72</v>
      </c>
      <c r="C69" s="41"/>
    </row>
    <row r="70" spans="1:3" s="3" customFormat="1" ht="31.2">
      <c r="A70" s="39" t="s">
        <v>73</v>
      </c>
      <c r="B70" s="32" t="s">
        <v>74</v>
      </c>
      <c r="C70" s="41"/>
    </row>
    <row r="71" spans="1:3" s="3" customFormat="1" ht="18" customHeight="1">
      <c r="A71" s="39"/>
      <c r="B71" s="33" t="s">
        <v>75</v>
      </c>
      <c r="C71" s="41">
        <v>10533.936</v>
      </c>
    </row>
    <row r="72" spans="1:3" s="3" customFormat="1" ht="13.5" customHeight="1">
      <c r="A72" s="39"/>
      <c r="B72" s="33" t="s">
        <v>76</v>
      </c>
      <c r="C72" s="41">
        <v>25641.588</v>
      </c>
    </row>
    <row r="73" spans="1:3" s="3" customFormat="1" ht="15.75" customHeight="1">
      <c r="A73" s="39"/>
      <c r="B73" s="33" t="s">
        <v>77</v>
      </c>
      <c r="C73" s="41">
        <v>943.7639999999999</v>
      </c>
    </row>
    <row r="74" spans="1:3" s="3" customFormat="1" ht="16.5" customHeight="1">
      <c r="A74" s="39"/>
      <c r="B74" s="33" t="s">
        <v>78</v>
      </c>
      <c r="C74" s="41">
        <v>13564.608</v>
      </c>
    </row>
    <row r="75" spans="1:3" s="3" customFormat="1" ht="15" customHeight="1">
      <c r="A75" s="39"/>
      <c r="B75" s="33" t="s">
        <v>79</v>
      </c>
      <c r="C75" s="41">
        <v>9389.2800000000007</v>
      </c>
    </row>
    <row r="76" spans="1:3" s="3" customFormat="1" ht="15.6">
      <c r="A76" s="39" t="s">
        <v>80</v>
      </c>
      <c r="B76" s="32" t="s">
        <v>81</v>
      </c>
      <c r="C76" s="41">
        <v>2662.1300000000006</v>
      </c>
    </row>
    <row r="77" spans="1:3" s="3" customFormat="1" ht="15.6">
      <c r="A77" s="39"/>
      <c r="B77" s="34" t="s">
        <v>71</v>
      </c>
      <c r="C77" s="43">
        <f>SUM(C71:C76)</f>
        <v>62735.305999999997</v>
      </c>
    </row>
    <row r="78" spans="1:3" s="3" customFormat="1" ht="16.2">
      <c r="A78" s="39"/>
      <c r="B78" s="30" t="s">
        <v>82</v>
      </c>
      <c r="C78" s="41"/>
    </row>
    <row r="79" spans="1:3" s="3" customFormat="1" ht="31.2">
      <c r="A79" s="39" t="s">
        <v>83</v>
      </c>
      <c r="B79" s="32" t="s">
        <v>84</v>
      </c>
      <c r="C79" s="31">
        <v>5502.2879999999996</v>
      </c>
    </row>
    <row r="80" spans="1:3" s="3" customFormat="1" ht="31.2">
      <c r="A80" s="39" t="s">
        <v>85</v>
      </c>
      <c r="B80" s="32" t="s">
        <v>86</v>
      </c>
      <c r="C80" s="31">
        <v>16506.863999999998</v>
      </c>
    </row>
    <row r="81" spans="1:3" s="3" customFormat="1" ht="46.8">
      <c r="A81" s="39" t="s">
        <v>87</v>
      </c>
      <c r="B81" s="32" t="s">
        <v>88</v>
      </c>
      <c r="C81" s="31">
        <v>16506.863999999998</v>
      </c>
    </row>
    <row r="82" spans="1:3" s="3" customFormat="1" ht="15.6">
      <c r="A82" s="39" t="s">
        <v>89</v>
      </c>
      <c r="B82" s="32" t="s">
        <v>90</v>
      </c>
      <c r="C82" s="31">
        <v>1805</v>
      </c>
    </row>
    <row r="83" spans="1:3" s="3" customFormat="1" ht="15.6">
      <c r="A83" s="39"/>
      <c r="B83" s="34" t="s">
        <v>91</v>
      </c>
      <c r="C83" s="47">
        <f>SUM(C79:C82)</f>
        <v>40321.015999999996</v>
      </c>
    </row>
    <row r="84" spans="1:3" s="3" customFormat="1" ht="31.2">
      <c r="A84" s="45" t="s">
        <v>92</v>
      </c>
      <c r="B84" s="34" t="s">
        <v>93</v>
      </c>
      <c r="C84" s="31">
        <v>30748.079999999998</v>
      </c>
    </row>
    <row r="85" spans="1:3" s="3" customFormat="1" ht="15.6">
      <c r="A85" s="45" t="s">
        <v>94</v>
      </c>
      <c r="B85" s="34" t="s">
        <v>95</v>
      </c>
      <c r="C85" s="31">
        <v>8738.9279999999981</v>
      </c>
    </row>
    <row r="86" spans="1:3" s="3" customFormat="1" ht="15.6">
      <c r="A86" s="45"/>
      <c r="B86" s="34" t="s">
        <v>96</v>
      </c>
      <c r="C86" s="47">
        <f>SUM(C84:C85)</f>
        <v>39487.007999999994</v>
      </c>
    </row>
    <row r="87" spans="1:3" s="3" customFormat="1" ht="15.6">
      <c r="A87" s="45" t="s">
        <v>97</v>
      </c>
      <c r="B87" s="34" t="s">
        <v>98</v>
      </c>
      <c r="C87" s="47">
        <v>1238.4000000000001</v>
      </c>
    </row>
    <row r="88" spans="1:3" s="3" customFormat="1" ht="15.6">
      <c r="A88" s="45" t="s">
        <v>99</v>
      </c>
      <c r="B88" s="34" t="s">
        <v>100</v>
      </c>
      <c r="C88" s="47">
        <v>1593.6</v>
      </c>
    </row>
    <row r="89" spans="1:3" s="3" customFormat="1" ht="16.2">
      <c r="A89" s="45"/>
      <c r="B89" s="44" t="s">
        <v>101</v>
      </c>
      <c r="C89" s="41">
        <v>0</v>
      </c>
    </row>
    <row r="90" spans="1:3" s="3" customFormat="1" ht="15.6">
      <c r="A90" s="39" t="s">
        <v>102</v>
      </c>
      <c r="B90" s="32" t="s">
        <v>103</v>
      </c>
      <c r="C90" s="31">
        <v>4498.2</v>
      </c>
    </row>
    <row r="91" spans="1:3" s="3" customFormat="1" ht="15.6">
      <c r="A91" s="39" t="s">
        <v>104</v>
      </c>
      <c r="B91" s="32" t="s">
        <v>105</v>
      </c>
      <c r="C91" s="31">
        <v>3390</v>
      </c>
    </row>
    <row r="92" spans="1:3" s="3" customFormat="1" ht="46.8">
      <c r="A92" s="39" t="s">
        <v>106</v>
      </c>
      <c r="B92" s="32" t="s">
        <v>107</v>
      </c>
      <c r="C92" s="31">
        <v>3300.6000000000008</v>
      </c>
    </row>
    <row r="93" spans="1:3" s="3" customFormat="1" ht="46.8">
      <c r="A93" s="39" t="s">
        <v>108</v>
      </c>
      <c r="B93" s="32" t="s">
        <v>109</v>
      </c>
      <c r="C93" s="31">
        <v>3300.6000000000008</v>
      </c>
    </row>
    <row r="94" spans="1:3" s="3" customFormat="1" ht="46.8">
      <c r="A94" s="39" t="s">
        <v>110</v>
      </c>
      <c r="B94" s="32" t="s">
        <v>111</v>
      </c>
      <c r="C94" s="31">
        <v>7151.3000000000011</v>
      </c>
    </row>
    <row r="95" spans="1:3" s="3" customFormat="1" ht="15.6">
      <c r="A95" s="39"/>
      <c r="B95" s="34" t="s">
        <v>112</v>
      </c>
      <c r="C95" s="47">
        <f>SUM(C90:C94)</f>
        <v>21640.700000000004</v>
      </c>
    </row>
    <row r="96" spans="1:3" s="19" customFormat="1" ht="16.2">
      <c r="A96" s="37"/>
      <c r="B96" s="44" t="s">
        <v>113</v>
      </c>
      <c r="C96" s="33">
        <v>0</v>
      </c>
    </row>
    <row r="97" spans="1:3" s="19" customFormat="1" ht="30.75" customHeight="1">
      <c r="A97" s="37" t="s">
        <v>114</v>
      </c>
      <c r="B97" s="34" t="s">
        <v>115</v>
      </c>
      <c r="C97" s="33">
        <v>0</v>
      </c>
    </row>
    <row r="98" spans="1:3" s="19" customFormat="1" ht="15" customHeight="1">
      <c r="A98" s="37"/>
      <c r="B98" s="35" t="s">
        <v>116</v>
      </c>
      <c r="C98" s="48">
        <v>648.26</v>
      </c>
    </row>
    <row r="99" spans="1:3" s="19" customFormat="1" ht="23.25" customHeight="1">
      <c r="A99" s="37"/>
      <c r="B99" s="36" t="s">
        <v>117</v>
      </c>
      <c r="C99" s="48">
        <v>234.99</v>
      </c>
    </row>
    <row r="100" spans="1:3" s="19" customFormat="1" ht="31.2">
      <c r="A100" s="37" t="s">
        <v>118</v>
      </c>
      <c r="B100" s="34" t="s">
        <v>119</v>
      </c>
      <c r="C100" s="48">
        <v>0</v>
      </c>
    </row>
    <row r="101" spans="1:3" s="19" customFormat="1" ht="15.6">
      <c r="A101" s="37"/>
      <c r="B101" s="35" t="s">
        <v>120</v>
      </c>
      <c r="C101" s="48">
        <v>0</v>
      </c>
    </row>
    <row r="102" spans="1:3" s="19" customFormat="1" ht="15.6">
      <c r="A102" s="37"/>
      <c r="B102" s="35" t="s">
        <v>121</v>
      </c>
      <c r="C102" s="48">
        <v>0</v>
      </c>
    </row>
    <row r="103" spans="1:3" s="19" customFormat="1" ht="15.6">
      <c r="A103" s="37"/>
      <c r="B103" s="35" t="s">
        <v>122</v>
      </c>
      <c r="C103" s="48">
        <v>0</v>
      </c>
    </row>
    <row r="104" spans="1:3" s="19" customFormat="1" ht="15.6">
      <c r="A104" s="37"/>
      <c r="B104" s="35" t="s">
        <v>123</v>
      </c>
      <c r="C104" s="48">
        <v>111.78</v>
      </c>
    </row>
    <row r="105" spans="1:3" s="19" customFormat="1" ht="15.6">
      <c r="A105" s="37"/>
      <c r="B105" s="35" t="s">
        <v>124</v>
      </c>
      <c r="C105" s="48">
        <v>0</v>
      </c>
    </row>
    <row r="106" spans="1:3" s="19" customFormat="1" ht="15.6">
      <c r="A106" s="37"/>
      <c r="B106" s="35" t="s">
        <v>125</v>
      </c>
      <c r="C106" s="48">
        <v>0</v>
      </c>
    </row>
    <row r="107" spans="1:3" s="19" customFormat="1" ht="15.6">
      <c r="A107" s="37"/>
      <c r="B107" s="35" t="s">
        <v>126</v>
      </c>
      <c r="C107" s="48">
        <v>0</v>
      </c>
    </row>
    <row r="108" spans="1:3" s="19" customFormat="1" ht="15.6">
      <c r="A108" s="33"/>
      <c r="B108" s="35" t="s">
        <v>127</v>
      </c>
      <c r="C108" s="48">
        <v>111.78</v>
      </c>
    </row>
    <row r="109" spans="1:3" s="19" customFormat="1" ht="15.6">
      <c r="A109" s="33"/>
      <c r="B109" s="35" t="s">
        <v>128</v>
      </c>
      <c r="C109" s="48">
        <v>331.74</v>
      </c>
    </row>
    <row r="110" spans="1:3" s="19" customFormat="1" ht="31.2">
      <c r="A110" s="37"/>
      <c r="B110" s="38" t="s">
        <v>129</v>
      </c>
      <c r="C110" s="48">
        <v>16376.92</v>
      </c>
    </row>
    <row r="111" spans="1:3" s="19" customFormat="1" ht="15.6">
      <c r="A111" s="37"/>
      <c r="B111" s="35" t="s">
        <v>130</v>
      </c>
      <c r="C111" s="48">
        <v>331.74</v>
      </c>
    </row>
    <row r="112" spans="1:3" s="19" customFormat="1" ht="15.6">
      <c r="A112" s="37"/>
      <c r="B112" s="35" t="s">
        <v>131</v>
      </c>
      <c r="C112" s="48">
        <v>0</v>
      </c>
    </row>
    <row r="113" spans="1:3" s="19" customFormat="1" ht="15.6">
      <c r="A113" s="37"/>
      <c r="B113" s="35" t="s">
        <v>132</v>
      </c>
      <c r="C113" s="48">
        <v>0</v>
      </c>
    </row>
    <row r="114" spans="1:3" s="19" customFormat="1" ht="15.6">
      <c r="A114" s="37"/>
      <c r="B114" s="35" t="s">
        <v>133</v>
      </c>
      <c r="C114" s="48">
        <v>835.06</v>
      </c>
    </row>
    <row r="115" spans="1:3" s="19" customFormat="1" ht="15.6">
      <c r="A115" s="37"/>
      <c r="B115" s="35" t="s">
        <v>134</v>
      </c>
      <c r="C115" s="48">
        <v>663.48</v>
      </c>
    </row>
    <row r="116" spans="1:3" s="19" customFormat="1" ht="15.6">
      <c r="A116" s="37"/>
      <c r="B116" s="35" t="s">
        <v>135</v>
      </c>
      <c r="C116" s="48">
        <v>918.01</v>
      </c>
    </row>
    <row r="117" spans="1:3" s="19" customFormat="1" ht="15.6">
      <c r="A117" s="37"/>
      <c r="B117" s="35" t="s">
        <v>136</v>
      </c>
      <c r="C117" s="48">
        <v>20.225999999999999</v>
      </c>
    </row>
    <row r="118" spans="1:3" s="19" customFormat="1" ht="31.2">
      <c r="A118" s="37"/>
      <c r="B118" s="35" t="s">
        <v>137</v>
      </c>
      <c r="C118" s="48">
        <v>918.01</v>
      </c>
    </row>
    <row r="119" spans="1:3" s="19" customFormat="1" ht="15.6">
      <c r="A119" s="37"/>
      <c r="B119" s="35" t="s">
        <v>136</v>
      </c>
      <c r="C119" s="48">
        <v>20.225999999999999</v>
      </c>
    </row>
    <row r="120" spans="1:3" s="19" customFormat="1" ht="15.6">
      <c r="A120" s="37"/>
      <c r="B120" s="35" t="s">
        <v>138</v>
      </c>
      <c r="C120" s="48">
        <v>111.78</v>
      </c>
    </row>
    <row r="121" spans="1:3" s="19" customFormat="1" ht="15.6">
      <c r="A121" s="37"/>
      <c r="B121" s="35" t="s">
        <v>139</v>
      </c>
      <c r="C121" s="48">
        <v>111.78</v>
      </c>
    </row>
    <row r="122" spans="1:3" s="19" customFormat="1" ht="15.6">
      <c r="A122" s="37"/>
      <c r="B122" s="35" t="s">
        <v>140</v>
      </c>
      <c r="C122" s="48">
        <v>331.74</v>
      </c>
    </row>
    <row r="123" spans="1:3" s="19" customFormat="1" ht="15.6">
      <c r="A123" s="37"/>
      <c r="B123" s="35" t="s">
        <v>141</v>
      </c>
      <c r="C123" s="48">
        <v>331.74</v>
      </c>
    </row>
    <row r="124" spans="1:3" s="19" customFormat="1" ht="15.6">
      <c r="A124" s="37"/>
      <c r="B124" s="35" t="s">
        <v>142</v>
      </c>
      <c r="C124" s="48">
        <v>1939.52</v>
      </c>
    </row>
    <row r="125" spans="1:3" s="19" customFormat="1" ht="31.2">
      <c r="A125" s="37"/>
      <c r="B125" s="35" t="s">
        <v>143</v>
      </c>
      <c r="C125" s="48">
        <v>970.79</v>
      </c>
    </row>
    <row r="126" spans="1:3" s="19" customFormat="1" ht="15.6">
      <c r="A126" s="37"/>
      <c r="B126" s="35" t="s">
        <v>144</v>
      </c>
      <c r="C126" s="48">
        <v>108.29</v>
      </c>
    </row>
    <row r="127" spans="1:3" s="19" customFormat="1" ht="15.6">
      <c r="A127" s="37"/>
      <c r="B127" s="35" t="s">
        <v>145</v>
      </c>
      <c r="C127" s="48">
        <v>1247.74</v>
      </c>
    </row>
    <row r="128" spans="1:3" s="19" customFormat="1" ht="15.6">
      <c r="A128" s="37"/>
      <c r="B128" s="33" t="s">
        <v>146</v>
      </c>
      <c r="C128" s="48">
        <v>1953.24</v>
      </c>
    </row>
    <row r="129" spans="1:3" s="19" customFormat="1" ht="15.6">
      <c r="A129" s="37"/>
      <c r="B129" s="35" t="s">
        <v>147</v>
      </c>
      <c r="C129" s="48">
        <v>0</v>
      </c>
    </row>
    <row r="130" spans="1:3" s="19" customFormat="1" ht="31.2">
      <c r="A130" s="37" t="s">
        <v>148</v>
      </c>
      <c r="B130" s="34" t="s">
        <v>149</v>
      </c>
      <c r="C130" s="48">
        <v>0</v>
      </c>
    </row>
    <row r="131" spans="1:3" s="19" customFormat="1" ht="15.6">
      <c r="A131" s="37"/>
      <c r="B131" s="35" t="s">
        <v>150</v>
      </c>
      <c r="C131" s="48">
        <v>1479.4499999999998</v>
      </c>
    </row>
    <row r="132" spans="1:3" s="19" customFormat="1" ht="15.6">
      <c r="A132" s="37"/>
      <c r="B132" s="35" t="s">
        <v>151</v>
      </c>
      <c r="C132" s="48">
        <v>0</v>
      </c>
    </row>
    <row r="133" spans="1:3" s="19" customFormat="1" ht="15.6">
      <c r="A133" s="37"/>
      <c r="B133" s="33" t="s">
        <v>152</v>
      </c>
      <c r="C133" s="48">
        <v>302764.79999999999</v>
      </c>
    </row>
    <row r="134" spans="1:3" s="19" customFormat="1" ht="15.6">
      <c r="A134" s="37"/>
      <c r="B134" s="33" t="s">
        <v>151</v>
      </c>
      <c r="C134" s="48">
        <v>0</v>
      </c>
    </row>
    <row r="135" spans="1:3" s="19" customFormat="1" ht="15.6">
      <c r="A135" s="37"/>
      <c r="B135" s="35" t="s">
        <v>151</v>
      </c>
      <c r="C135" s="48">
        <v>0</v>
      </c>
    </row>
    <row r="136" spans="1:3" s="19" customFormat="1" ht="15.6">
      <c r="A136" s="37"/>
      <c r="B136" s="38" t="s">
        <v>153</v>
      </c>
      <c r="C136" s="48">
        <v>6341.7199999999993</v>
      </c>
    </row>
    <row r="137" spans="1:3" s="19" customFormat="1" ht="15.6">
      <c r="A137" s="37"/>
      <c r="B137" s="33" t="s">
        <v>154</v>
      </c>
      <c r="C137" s="48">
        <v>197.37</v>
      </c>
    </row>
    <row r="138" spans="1:3" s="19" customFormat="1" ht="15.6">
      <c r="A138" s="37"/>
      <c r="B138" s="35" t="s">
        <v>155</v>
      </c>
      <c r="C138" s="48">
        <v>94.37</v>
      </c>
    </row>
    <row r="139" spans="1:3" s="19" customFormat="1" ht="15.6">
      <c r="A139" s="37"/>
      <c r="B139" s="35" t="s">
        <v>156</v>
      </c>
      <c r="C139" s="48">
        <v>119.952</v>
      </c>
    </row>
    <row r="140" spans="1:3" s="19" customFormat="1" ht="15.6">
      <c r="A140" s="37"/>
      <c r="B140" s="35" t="s">
        <v>157</v>
      </c>
      <c r="C140" s="48">
        <v>85.05</v>
      </c>
    </row>
    <row r="141" spans="1:3" s="19" customFormat="1" ht="15.6">
      <c r="A141" s="37"/>
      <c r="B141" s="35" t="s">
        <v>158</v>
      </c>
      <c r="C141" s="48">
        <v>864.94079999999997</v>
      </c>
    </row>
    <row r="142" spans="1:3" s="19" customFormat="1" ht="15.6">
      <c r="A142" s="46"/>
      <c r="B142" s="34" t="s">
        <v>159</v>
      </c>
      <c r="C142" s="29">
        <f>SUM(C98:C141)</f>
        <v>340576.49479999993</v>
      </c>
    </row>
    <row r="143" spans="1:3" s="3" customFormat="1" ht="15.6">
      <c r="A143" s="39" t="s">
        <v>160</v>
      </c>
      <c r="B143" s="34" t="s">
        <v>161</v>
      </c>
      <c r="C143" s="47">
        <v>86855.795999999973</v>
      </c>
    </row>
    <row r="144" spans="1:3" s="3" customFormat="1" ht="15.6">
      <c r="A144" s="39" t="s">
        <v>162</v>
      </c>
      <c r="B144" s="34" t="s">
        <v>163</v>
      </c>
      <c r="C144" s="47">
        <f>C52+C60+C68+C77+C83+C86+C87+C88+C95+C142+C143</f>
        <v>872371.08675999986</v>
      </c>
    </row>
    <row r="145" spans="1:6" s="26" customFormat="1" ht="15.6">
      <c r="A145" s="49"/>
      <c r="B145" s="50" t="s">
        <v>168</v>
      </c>
      <c r="C145" s="29">
        <v>620463.6</v>
      </c>
    </row>
    <row r="146" spans="1:6" s="54" customFormat="1" ht="15.6">
      <c r="A146" s="51"/>
      <c r="B146" s="52" t="s">
        <v>169</v>
      </c>
      <c r="C146" s="59">
        <v>609051.80000000005</v>
      </c>
      <c r="D146" s="53"/>
      <c r="E146" s="53"/>
      <c r="F146" s="53"/>
    </row>
    <row r="147" spans="1:6" s="54" customFormat="1" ht="15.6">
      <c r="A147" s="51"/>
      <c r="B147" s="52" t="s">
        <v>170</v>
      </c>
      <c r="C147" s="59">
        <v>28000</v>
      </c>
      <c r="D147" s="53"/>
      <c r="E147" s="53"/>
      <c r="F147" s="53"/>
    </row>
    <row r="148" spans="1:6" s="54" customFormat="1" ht="15.6">
      <c r="A148" s="51"/>
      <c r="B148" s="52" t="s">
        <v>173</v>
      </c>
      <c r="C148" s="59">
        <v>-5172.37</v>
      </c>
      <c r="D148" s="53"/>
      <c r="E148" s="53"/>
      <c r="F148" s="53"/>
    </row>
    <row r="149" spans="1:6" s="54" customFormat="1" ht="15.6">
      <c r="A149" s="51"/>
      <c r="B149" s="52" t="s">
        <v>171</v>
      </c>
      <c r="C149" s="60">
        <f>C146+C148+C147-C144</f>
        <v>-240491.65675999981</v>
      </c>
      <c r="D149" s="55"/>
      <c r="E149" s="55"/>
      <c r="F149" s="55"/>
    </row>
    <row r="150" spans="1:6" s="54" customFormat="1" ht="18" customHeight="1">
      <c r="A150" s="51"/>
      <c r="B150" s="52" t="s">
        <v>172</v>
      </c>
      <c r="C150" s="60">
        <f>C41+C149</f>
        <v>102749.3594400002</v>
      </c>
      <c r="D150" s="55"/>
      <c r="E150" s="55"/>
      <c r="F150" s="55"/>
    </row>
    <row r="151" spans="1:6" s="58" customFormat="1" ht="15.6">
      <c r="A151" s="56"/>
      <c r="B151" s="57"/>
      <c r="C151" s="56"/>
    </row>
    <row r="152" spans="1:6" s="58" customFormat="1" ht="15.6">
      <c r="A152" s="56"/>
      <c r="B152" s="57"/>
      <c r="C152" s="56"/>
    </row>
    <row r="153" spans="1:6" s="18" customFormat="1" ht="10.199999999999999">
      <c r="A153" s="63"/>
      <c r="B153" s="63"/>
    </row>
    <row r="154" spans="1:6" s="3" customFormat="1" ht="10.199999999999999"/>
    <row r="155" spans="1:6" s="3" customFormat="1" ht="10.199999999999999">
      <c r="A155" s="64"/>
      <c r="B155" s="64"/>
    </row>
    <row r="156" spans="1:6" s="3" customFormat="1" ht="10.199999999999999"/>
    <row r="157" spans="1:6" s="3" customFormat="1" ht="10.199999999999999">
      <c r="A157" s="61"/>
      <c r="B157" s="61"/>
    </row>
    <row r="158" spans="1:6" s="3" customFormat="1" ht="10.199999999999999"/>
    <row r="159" spans="1:6" s="3" customFormat="1" ht="10.199999999999999">
      <c r="A159" s="61"/>
      <c r="B159" s="61"/>
    </row>
  </sheetData>
  <mergeCells count="7">
    <mergeCell ref="A159:B159"/>
    <mergeCell ref="A37:B37"/>
    <mergeCell ref="A38:B38"/>
    <mergeCell ref="A39:B39"/>
    <mergeCell ref="A153:B153"/>
    <mergeCell ref="A155:B155"/>
    <mergeCell ref="A157:B157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2022-02-01T08:59:37Z</dcterms:created>
  <dcterms:modified xsi:type="dcterms:W3CDTF">2022-03-18T04:46:51Z</dcterms:modified>
</cp:coreProperties>
</file>