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291" i="1"/>
  <c r="C283"/>
  <c r="C99"/>
  <c r="C89"/>
  <c r="C86"/>
  <c r="C79"/>
  <c r="C71"/>
  <c r="C59"/>
  <c r="C51"/>
  <c r="C285"/>
  <c r="C292"/>
  <c r="B9"/>
</calcChain>
</file>

<file path=xl/sharedStrings.xml><?xml version="1.0" encoding="utf-8"?>
<sst xmlns="http://schemas.openxmlformats.org/spreadsheetml/2006/main" count="372" uniqueCount="319">
  <si>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</si>
  <si>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</si>
  <si>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ул.Набережная, 30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</si>
  <si>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</si>
  <si>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</si>
  <si>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</si>
  <si>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</si>
  <si>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</si>
  <si>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</si>
  <si>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</si>
  <si>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</si>
  <si>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</si>
  <si>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</si>
  <si>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</si>
  <si>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</si>
  <si>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</si>
  <si>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</si>
  <si>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</si>
  <si>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</si>
  <si>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</si>
  <si>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 (пол)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</si>
  <si>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</si>
  <si>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</si>
  <si>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</si>
  <si>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</si>
  <si>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</si>
  <si>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</si>
  <si>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</si>
  <si>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</si>
  <si>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</si>
  <si>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</si>
  <si>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</si>
  <si>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</si>
  <si>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</si>
  <si>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</si>
  <si>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</si>
  <si>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</si>
  <si>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</si>
  <si>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</si>
  <si>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</si>
  <si>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</si>
  <si>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</si>
  <si>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</si>
  <si>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</si>
  <si>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</si>
  <si>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</si>
  <si>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</si>
  <si>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</si>
  <si>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</si>
  <si>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</si>
  <si>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</si>
  <si>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 xml:space="preserve"> 1.9</t>
  </si>
  <si>
    <t>Техническое содержание лифтов</t>
  </si>
  <si>
    <t>ПТО лифтов</t>
  </si>
  <si>
    <t>Замена преобразователя частоты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</si>
  <si>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</si>
  <si>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</si>
  <si>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</si>
  <si>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</si>
  <si>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</si>
  <si>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</si>
  <si>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</si>
  <si>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</si>
  <si>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</si>
  <si>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</si>
  <si>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</si>
  <si>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</si>
  <si>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</si>
  <si>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</si>
  <si>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</si>
  <si>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</si>
  <si>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</si>
  <si>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</si>
  <si>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</si>
  <si>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</si>
  <si>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</si>
  <si>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</si>
  <si>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>Подметание снега  при снегопаде (более 2-х см)</t>
  </si>
  <si>
    <t>Подметание снега  без снегопада (менее 2-х см)</t>
  </si>
  <si>
    <t xml:space="preserve"> 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</si>
  <si>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</si>
  <si>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</si>
  <si>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</si>
  <si>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</si>
  <si>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</si>
  <si>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</si>
  <si>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</si>
  <si>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</si>
  <si>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</si>
  <si>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</si>
  <si>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</si>
  <si>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</si>
  <si>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</si>
  <si>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</si>
  <si>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</si>
  <si>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</si>
  <si>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</si>
  <si>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и констр.элем.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</si>
  <si>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</si>
  <si>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</si>
  <si>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</si>
  <si>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</si>
  <si>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</si>
  <si>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</si>
  <si>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</si>
  <si>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</si>
  <si>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</si>
  <si>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</si>
  <si>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</si>
  <si>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</si>
  <si>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</si>
  <si>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</si>
  <si>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</si>
  <si>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</si>
  <si>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</si>
  <si>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Дезинсекция+ транспорт ООО "Дезифекция"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</si>
  <si>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</si>
  <si>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</si>
  <si>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</si>
  <si>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</si>
  <si>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</si>
  <si>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</si>
  <si>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</si>
  <si>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</si>
  <si>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</si>
  <si>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</si>
  <si>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</si>
  <si>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</si>
  <si>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очистка корпуса ВРУ, распределительных коробок от пыли и грязи (нетканное полотно)</t>
  </si>
  <si>
    <t>ревизия и восстановление целостности изоляции электропроводки и контактных соединений</t>
  </si>
  <si>
    <t>замена автомтического выключателя 16А (кв.№83)</t>
  </si>
  <si>
    <t>замена автомтического выключателя 25А (кв.№77)</t>
  </si>
  <si>
    <t>установка розеток для подключения электроинструмента (1-7подъезды, подвал)</t>
  </si>
  <si>
    <t>устройство кабеля АВВГ 2*2,5 (1-7пп, подвал)</t>
  </si>
  <si>
    <t>9.2.</t>
  </si>
  <si>
    <t>Текущий ремонт систем водоснабжения и водоотведения (непредвиденные работы</t>
  </si>
  <si>
    <t>устранение засора канализационного коллектора Ду 100 мм (7 подъезд)</t>
  </si>
  <si>
    <t>ершение канализационного стояка Ду 50 мм (стояк кв.№227)</t>
  </si>
  <si>
    <t>установка хомута на магистрали ХВС</t>
  </si>
  <si>
    <t>установка хомута на стояке ХВС (кв.№95)</t>
  </si>
  <si>
    <t>устранение свища на стояке ХВС (кв.№95)</t>
  </si>
  <si>
    <t>замена вентиля со сборкой на радиаторе (квартира № 59):</t>
  </si>
  <si>
    <t>а</t>
  </si>
  <si>
    <t>смена крана шарового Giacomini Ду 20 мм</t>
  </si>
  <si>
    <t>б</t>
  </si>
  <si>
    <t>смена сгона Ду 20 мм (короткое поле)</t>
  </si>
  <si>
    <t>в</t>
  </si>
  <si>
    <t>смена стальной муфты Ду 20 мм</t>
  </si>
  <si>
    <t>смена контргайки Ду 20мм</t>
  </si>
  <si>
    <t>смена пробки радиаторной чугунной правой Ду 20мм</t>
  </si>
  <si>
    <t>смена резьбы Ду 20мм</t>
  </si>
  <si>
    <t>герметизация примыканий силиконовым герметиком</t>
  </si>
  <si>
    <t>сварочные работы</t>
  </si>
  <si>
    <t>замена вентиля со сборкой на стояке ХВС ( ст.квартира № 207)с отжигом:</t>
  </si>
  <si>
    <t>смена крана шарового Pride Ду 32 мм</t>
  </si>
  <si>
    <t>смена сгона Ду 32мм</t>
  </si>
  <si>
    <t>смен муфты стальной Ду 32мм</t>
  </si>
  <si>
    <t>смена контргайки Ду 32 мм</t>
  </si>
  <si>
    <t>смена резьбы Ду 32 мм</t>
  </si>
  <si>
    <t>смена резьбы Ду 15 мм</t>
  </si>
  <si>
    <t>смена крана шарового Ду 15 мм</t>
  </si>
  <si>
    <t>ершение канализационного стояка Ду 50 мм (стояк кв.№207)</t>
  </si>
  <si>
    <t>замена участка стояка канализации Ду 50мм (стояк кв.№207):</t>
  </si>
  <si>
    <t>смена канализационной трубы Ду 50мм</t>
  </si>
  <si>
    <t>замена сбросного вентиля Ду 15 мм на стояке ХВС (стояк кв.№16)</t>
  </si>
  <si>
    <t>герметизация примыканий силиконовым герметиком(стояк кв.№16)</t>
  </si>
  <si>
    <t>устранение свища на стояке ГВС (кв.№72)</t>
  </si>
  <si>
    <t>замена участка канализации Ду 50 мм(кв.№144):</t>
  </si>
  <si>
    <t>установка переходной мнжеты 73*50</t>
  </si>
  <si>
    <t>смена участка канализационной трубы РР Ду 50мм</t>
  </si>
  <si>
    <t>устройство компенсационного патрубка Ду 50 мм</t>
  </si>
  <si>
    <t>установка канализационного перехода на чугун Ду 50мм*75мм+манжета</t>
  </si>
  <si>
    <t>замена вводного вентиля ХВС (кв.№107)</t>
  </si>
  <si>
    <t>герметизация примыканий силиконовым герметиком (кв.№107)</t>
  </si>
  <si>
    <t>замена участка стояка Ду 20 мм ХВС кухни в перекрытии (кв.№16,20)</t>
  </si>
  <si>
    <t>сварочные работы (кв.№16,20)</t>
  </si>
  <si>
    <t>замена участка стояка Ду 20мм ГВС кухни в перекрытии (кв.№№16,20)</t>
  </si>
  <si>
    <t>устранение засора канализационного стояка Ду 50 мм (кв.№51)</t>
  </si>
  <si>
    <t>замена вентиля Ду 25 мм на стояке ХВС с отжигом (стояк кв.№188)</t>
  </si>
  <si>
    <t>герметизация примыканий силиконовым герметиком (кв.№188)</t>
  </si>
  <si>
    <t>замена участка стояка Ду 32мм ХВС кухни в перекрытии (кв.№№188,192)</t>
  </si>
  <si>
    <t>сварочные работы (кв.№188,192)</t>
  </si>
  <si>
    <t>замена сбросного вентиля на Ду 15мм на стояке ХВС (ст.кв.№188)</t>
  </si>
  <si>
    <t>устранение засора канализационного коллектора Ду 100 мм (1 подъезд)</t>
  </si>
  <si>
    <t>замена участка канализации Ду 50мм (квартира №46):</t>
  </si>
  <si>
    <t>смена манжеты переходной 50*75</t>
  </si>
  <si>
    <t>смена участка канализационной трубы Ду 50мм</t>
  </si>
  <si>
    <t>смена компенсационного патрубка Ду 50мм</t>
  </si>
  <si>
    <t>установка перехода канализационного на чугун Ду 50*75мм+манжета</t>
  </si>
  <si>
    <t>замена вентиля Ду 25 мм на стояке ХВС с отжигом (стояк кв.№29)</t>
  </si>
  <si>
    <t>герметизация примыканий силиконовым герметиком (кв.№29)</t>
  </si>
  <si>
    <t>замена участка канализации Ду 50мм (подвал, 5 подъезд):</t>
  </si>
  <si>
    <t>смена переходной манжеты 123*110</t>
  </si>
  <si>
    <t>установка перехода эксцентр. 110*50 длинный</t>
  </si>
  <si>
    <t>установка перехода канализационного на  чугун Ду50*75мм+манжета</t>
  </si>
  <si>
    <t>замена сбросных вентилей(кран шаровый) на стояках ХВС и ГВС (стояк кв.69)</t>
  </si>
  <si>
    <t>герметизация примыканий силиконовым герметиком (стояк кв.№69)</t>
  </si>
  <si>
    <t>замена вентиля Ду 25мм на стояке ХВС с отжигом (стояк кв.№140)</t>
  </si>
  <si>
    <t>герметизация примыканий силиконовым герметиком (стояк кв.№140)</t>
  </si>
  <si>
    <t>замена участка канализации Ду 50мм (кв.№43):</t>
  </si>
  <si>
    <t>смена переходной манжеты 50*73</t>
  </si>
  <si>
    <t>установка перехода канлизационного на чугун Ду 50*75мм+ манжета</t>
  </si>
  <si>
    <t>устранение засора канализационного стояка Ду 50мм (кв.№39)</t>
  </si>
  <si>
    <t>устранение свища на стояке ХВС (кв.№171)</t>
  </si>
  <si>
    <t>установка хомута на стояке ХВС (кв.№43,171)</t>
  </si>
  <si>
    <t>замена ППР (смена прокладки паронитовой фланцевой Ду 80мм )</t>
  </si>
  <si>
    <t>установка хомута на магистрали ХВС (2 подъезд)</t>
  </si>
  <si>
    <t>устранение засора канализационного коллектора Ду 100 мм (2 подъезд)</t>
  </si>
  <si>
    <t>установка хомута на магистрале ХВС (3 подъезд)</t>
  </si>
  <si>
    <t>установка хомута на стояке ХВС (кв. № 43,149)</t>
  </si>
  <si>
    <t>устранение свища на стояке ХВС (кв.№149)</t>
  </si>
  <si>
    <t>установка хомута на магистрали ХВС (4 подъезд)</t>
  </si>
  <si>
    <t>установка хомута на магистрали ХВС (3 подъезд)</t>
  </si>
  <si>
    <t>ершение канализационного стояка Ду 50мм (чердак-подвал, стояк кв.№186)</t>
  </si>
  <si>
    <t>замена участкуа стояка канализации Ду 50мм (6 подъезд, электрощитовая):</t>
  </si>
  <si>
    <t>смена трубы канализационной Ду 50мм</t>
  </si>
  <si>
    <t>смена переходной манжеты 73*50</t>
  </si>
  <si>
    <t>установка  компенсационного патрубка РР Ду 50мм</t>
  </si>
  <si>
    <t>установка канализационного перехода на чугун Ду 50*75+манжета</t>
  </si>
  <si>
    <t>установка канализационной ревизии Ду 50мм</t>
  </si>
  <si>
    <t>устранение свища на магистрале ХВС (1п) хомут</t>
  </si>
  <si>
    <t>устранение свища на стояке ГВС  кв.43 сваркой</t>
  </si>
  <si>
    <t>замена вводного вентиля ХВС Ду 15 мм со сборкой кв128</t>
  </si>
  <si>
    <t>устранение засора канализационного стояка кв.136</t>
  </si>
  <si>
    <t>устранение свища на магистрале ХВС 2 подъезд</t>
  </si>
  <si>
    <t>устранение засора канализационного выпуска Ду 100 мм (6 подъезд)</t>
  </si>
  <si>
    <t>замена участка стояка канализации Ду 50 мм (подвал, стояк кв. 218) согласно сметы</t>
  </si>
  <si>
    <t>Текущий ремонт конструктивных элементов (непредвиденные работы</t>
  </si>
  <si>
    <t>закрытие продухов в фундаменте URSA (2 подъезд повторно)0,6*0,6м</t>
  </si>
  <si>
    <t>заделка примыкания между входной дверью и перегородкой тамбура (1,2,5,6,7пп)пенопластом</t>
  </si>
  <si>
    <t>заделка примыкания между входной дверью и перегородкой тамбура монтажной пеной</t>
  </si>
  <si>
    <t>утепление венткороба на чердаке (1подъезд кв.№34) S=1,45м2СМЕТА</t>
  </si>
  <si>
    <t>очистка козырьков над входм в подъезд (1-7пп)</t>
  </si>
  <si>
    <t>осмотр чердаков на наличие течей с кровли (1-7пп)(3 раза) со сливом воды (3 подъезд) и очисткой лотка от льда (5,7пп)- 2,5мп</t>
  </si>
  <si>
    <t>Ремонт кв.144 после затопления</t>
  </si>
  <si>
    <t>очистка металлических лотков на чердаке (5 подъезд)</t>
  </si>
  <si>
    <t>осмотр чердаков на наличие течей с кровли (1-7пп)</t>
  </si>
  <si>
    <t>очистка лотка от льда (5,7пп) и слив воды (3,4,5пп)</t>
  </si>
  <si>
    <t>изготовление и установка металлических лотков на чердаке (5 подъезд):</t>
  </si>
  <si>
    <t>2,5*0,3мп*1шт</t>
  </si>
  <si>
    <t>2,5*0,2мп*1 шт</t>
  </si>
  <si>
    <t>2,5*0,25мп*1шт</t>
  </si>
  <si>
    <t>установка емкостей на чердаке в местах течи кровли (2,5пп)</t>
  </si>
  <si>
    <t>осмотр чердака на наличие течей с кровли (1-7пп) и слив воды (1-7пп)</t>
  </si>
  <si>
    <t>установка емкостей на чердаке в местах течи кровли</t>
  </si>
  <si>
    <t>переустановка лотков на чердаке (3 подъезд)</t>
  </si>
  <si>
    <t>срез арматуры бордюрного камня</t>
  </si>
  <si>
    <t>изготовление и установка лотков на чердаке из металла (2,5/0,25)*4 шт</t>
  </si>
  <si>
    <t>ремонт дверного блока тамбурной двери с укреплением блока, переустановкой навесов, обналички и притворной планки (2 подъезд)</t>
  </si>
  <si>
    <t>Замена окон на л/клетках</t>
  </si>
  <si>
    <t>осмотр чердака на наличие течей (1-7пп) с кровли и слив воды (5,7пп)</t>
  </si>
  <si>
    <t>открытие продухов в фундаменте</t>
  </si>
  <si>
    <t>ремонт кровли мастикой Технониколь</t>
  </si>
  <si>
    <t>осмотр и очистка кровли от мусора</t>
  </si>
  <si>
    <t>осмотр чердаков на наличие течей с кровли (1-7 подъезды) и слив воды 1,2пп</t>
  </si>
  <si>
    <t>кошение газонов</t>
  </si>
  <si>
    <t>Ремонт межпанельных швов кв.227, 155, 69</t>
  </si>
  <si>
    <t xml:space="preserve">осмотр чердаков на наличие течей с кровли (1-7пп)(3 раза) со сливом воды (5,7 подъезд) </t>
  </si>
  <si>
    <t>заделка слуховых окон на чердаке (7п над кв. №244)</t>
  </si>
  <si>
    <t>ремонт кровли (5,7 подъезд) Ризолином</t>
  </si>
  <si>
    <t>ремонт кровли (5,7 подъезд) Биполь</t>
  </si>
  <si>
    <t>вскрытие, сушка и пропекание кровли (7 подъезд)</t>
  </si>
  <si>
    <t>герметизация кладки вентканала (7 подъезд) праймером битумным</t>
  </si>
  <si>
    <t>осмотр чердаков на наличие течей с кровли (1-7 пп) и слив воды (4 подъезд)</t>
  </si>
  <si>
    <t>ремонт кровли РИЗОЛИНОМ (7 подъезд)</t>
  </si>
  <si>
    <t>ремонт кровли и примыканий БИПОЛЕМ (7 подъезд)</t>
  </si>
  <si>
    <t>пропекание старого кровельного ковра</t>
  </si>
  <si>
    <t>срезка петель для растяжек на кровле (7 подъезд)</t>
  </si>
  <si>
    <t>промазка кровли  битумным праймером (7 подъезд)</t>
  </si>
  <si>
    <t>ремонт контейнера (7 подъезд) с заменой металлического листа 2мм</t>
  </si>
  <si>
    <t>установка оконной створки 1п 9 этаж</t>
  </si>
  <si>
    <t>Ремонт межпанельных швов кв.31</t>
  </si>
  <si>
    <t>кошение газонов дополнительно</t>
  </si>
  <si>
    <t>Ямочный ремонт асфальтного покрытия во дворе дома</t>
  </si>
  <si>
    <t>ремонт двери тамбура- укрпеление притворной планки 2мп, укрепление ДВП (5 подъезд)</t>
  </si>
  <si>
    <t>перенавеска и ремонт дверного полотна (1,2пп)</t>
  </si>
  <si>
    <t xml:space="preserve"> укрепление шпингалетов дверного полотна (1,2пп)</t>
  </si>
  <si>
    <t xml:space="preserve"> укрепление  притворной планки дверного полотна (1,2пп)</t>
  </si>
  <si>
    <t>закрытие оконных рам на саморезы (3п)</t>
  </si>
  <si>
    <t>установка пружины (5п)</t>
  </si>
  <si>
    <t>переустновка доски объявления (п крыльцо)</t>
  </si>
  <si>
    <t>укрепление дверного блока, дверного навеса и обналички тамбурной двери (3,4п)</t>
  </si>
  <si>
    <t>укрепление , дверного навеса  (3п)</t>
  </si>
  <si>
    <t xml:space="preserve">осмотр кровли и слив воды </t>
  </si>
  <si>
    <t xml:space="preserve">р-т л/клетки 3п 9 этаж </t>
  </si>
  <si>
    <t xml:space="preserve">р-т л/клетки 3п 8 этаж </t>
  </si>
  <si>
    <t xml:space="preserve">р-т л/клетки 3п 7 этаж </t>
  </si>
  <si>
    <t xml:space="preserve">р-т л/клетки 3п 6 этаж </t>
  </si>
  <si>
    <t>перенавеска дверных полотен с демонтажом-монтажом дверных навесов(2 подъезд, тамбур)</t>
  </si>
  <si>
    <t>смена пружины (тамб.дверь, 2 подъезд)</t>
  </si>
  <si>
    <t>укрепление шпингалета (тамб.дв, 2 подъезд)</t>
  </si>
  <si>
    <t>осмотр чердаков на наличие течей с кровли (1-7подъезды), слив воды (3,5,6подъезды) и очистка лотков от льда (5,6 подъезды)</t>
  </si>
  <si>
    <t>Непредвиденные работы</t>
  </si>
  <si>
    <t>Управление многоквартирным домом</t>
  </si>
  <si>
    <t>13.</t>
  </si>
  <si>
    <t xml:space="preserve">   Сумма затрат по дому   :</t>
  </si>
  <si>
    <t>по управлению и обслуживанию</t>
  </si>
  <si>
    <t>1. Содержание помещений общего пользования</t>
  </si>
  <si>
    <t xml:space="preserve">Отчет за 2021 г </t>
  </si>
  <si>
    <t>Результат на 01.01.2021 г. ("+" экономия, "-" перерасход)</t>
  </si>
  <si>
    <r>
      <t>смена отвода канализационного Ду 50*45</t>
    </r>
    <r>
      <rPr>
        <vertAlign val="superscript"/>
        <sz val="12"/>
        <rFont val="Times New Roman"/>
        <family val="1"/>
        <charset val="204"/>
      </rPr>
      <t>0</t>
    </r>
  </si>
  <si>
    <r>
      <t xml:space="preserve">замена участка стояка ГВС кв.158 (труба </t>
    </r>
    <r>
      <rPr>
        <u/>
        <sz val="12"/>
        <rFont val="Times New Roman"/>
        <family val="1"/>
        <charset val="204"/>
      </rPr>
      <t xml:space="preserve"> у 25 мм)</t>
    </r>
  </si>
  <si>
    <r>
      <t>замена участка стояка ГВС в перекрытии (кв.18,22</t>
    </r>
    <r>
      <rPr>
        <u/>
        <sz val="12"/>
        <rFont val="Times New Roman"/>
        <family val="1"/>
        <charset val="204"/>
      </rPr>
      <t>)</t>
    </r>
  </si>
  <si>
    <r>
      <t>замена участка стояка ХВС в перекрытии (кв.124,128</t>
    </r>
    <r>
      <rPr>
        <u/>
        <sz val="12"/>
        <rFont val="Times New Roman"/>
        <family val="1"/>
        <charset val="204"/>
      </rPr>
      <t>) труба Ду 25мм</t>
    </r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</si>
  <si>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</si>
  <si>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</si>
  <si>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</si>
  <si>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</si>
  <si>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Дополнительные средства на ремонт, начислено</t>
  </si>
  <si>
    <t>МКД по ул.Набережная 30</t>
  </si>
  <si>
    <t xml:space="preserve"> 8.3</t>
  </si>
  <si>
    <t xml:space="preserve"> 8.4</t>
  </si>
  <si>
    <t xml:space="preserve"> 8.5</t>
  </si>
  <si>
    <t xml:space="preserve"> 8.6</t>
  </si>
  <si>
    <t>Поверка прибора учета тепла, ремонт</t>
  </si>
  <si>
    <t>вырубка дерева</t>
  </si>
  <si>
    <t>Замена доводчика на входной двери</t>
  </si>
  <si>
    <t>Начислено по нежилым помещениям (без НДС)</t>
  </si>
  <si>
    <t>Оплачено по нежилым помещениям (без НДС)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</si>
</sst>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i/>
      <u/>
      <sz val="9"/>
      <name val="Arial Cyr"/>
      <charset val="204"/>
    </font>
    <font>
      <b/>
      <i/>
      <sz val="9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horizont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2" fontId="11" fillId="0" borderId="7" xfId="0" applyNumberFormat="1" applyFont="1" applyFill="1" applyBorder="1" applyAlignment="1">
      <alignment vertical="center" wrapText="1"/>
    </xf>
    <xf numFmtId="2" fontId="12" fillId="0" borderId="7" xfId="0" applyNumberFormat="1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 wrapText="1"/>
    </xf>
    <xf numFmtId="16" fontId="13" fillId="0" borderId="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2" fontId="13" fillId="0" borderId="7" xfId="0" applyNumberFormat="1" applyFont="1" applyFill="1" applyBorder="1" applyAlignment="1">
      <alignment vertical="center"/>
    </xf>
    <xf numFmtId="2" fontId="11" fillId="0" borderId="7" xfId="0" applyNumberFormat="1" applyFont="1" applyFill="1" applyBorder="1" applyAlignment="1">
      <alignment vertical="center"/>
    </xf>
    <xf numFmtId="2" fontId="13" fillId="0" borderId="7" xfId="0" applyNumberFormat="1" applyFont="1" applyFill="1" applyBorder="1" applyAlignment="1">
      <alignment vertical="center" wrapText="1"/>
    </xf>
    <xf numFmtId="0" fontId="16" fillId="0" borderId="7" xfId="1" applyFont="1" applyBorder="1" applyAlignment="1">
      <alignment horizontal="center" wrapText="1"/>
    </xf>
    <xf numFmtId="0" fontId="16" fillId="0" borderId="7" xfId="1" applyFont="1" applyBorder="1" applyAlignment="1">
      <alignment wrapText="1"/>
    </xf>
    <xf numFmtId="2" fontId="16" fillId="0" borderId="7" xfId="2" applyNumberFormat="1" applyFont="1" applyFill="1" applyBorder="1" applyAlignment="1">
      <alignment wrapText="1"/>
    </xf>
    <xf numFmtId="2" fontId="17" fillId="0" borderId="0" xfId="1" applyNumberFormat="1" applyFont="1"/>
    <xf numFmtId="0" fontId="17" fillId="0" borderId="0" xfId="1" applyFont="1"/>
    <xf numFmtId="0" fontId="18" fillId="0" borderId="0" xfId="0" applyFont="1" applyFill="1" applyAlignment="1">
      <alignment vertical="center"/>
    </xf>
    <xf numFmtId="2" fontId="18" fillId="0" borderId="0" xfId="1" applyNumberFormat="1" applyFont="1"/>
    <xf numFmtId="0" fontId="18" fillId="0" borderId="0" xfId="0" applyFont="1" applyBorder="1" applyAlignment="1">
      <alignment vertical="center"/>
    </xf>
    <xf numFmtId="2" fontId="16" fillId="0" borderId="7" xfId="2" applyNumberFormat="1" applyFont="1" applyBorder="1" applyAlignment="1">
      <alignment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9" fillId="0" borderId="0" xfId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Y295"/>
  <sheetViews>
    <sheetView tabSelected="1" topLeftCell="A43" workbookViewId="0">
      <selection activeCell="C292" sqref="C292"/>
    </sheetView>
  </sheetViews>
  <sheetFormatPr defaultColWidth="9.109375" defaultRowHeight="11.4"/>
  <cols>
    <col min="1" max="1" width="5" style="20" customWidth="1"/>
    <col min="2" max="2" width="72.88671875" style="22" customWidth="1"/>
    <col min="3" max="3" width="16.5546875" style="21" customWidth="1"/>
    <col min="4" max="200" width="9.109375" style="21" customWidth="1"/>
    <col min="201" max="201" width="5" style="21" customWidth="1"/>
    <col min="202" max="202" width="57.5546875" style="21" customWidth="1"/>
    <col min="203" max="220" width="9.33203125" style="21" customWidth="1"/>
    <col min="221" max="248" width="8.88671875" style="21" customWidth="1"/>
    <col min="249" max="16384" width="9.109375" style="21"/>
  </cols>
  <sheetData>
    <row r="1" spans="1:2" s="1" customFormat="1" ht="12" hidden="1">
      <c r="A1" s="61" t="s">
        <v>0</v>
      </c>
      <c r="B1" s="61"/>
    </row>
    <row r="2" spans="1:2" s="1" customFormat="1" ht="12" hidden="1">
      <c r="A2" s="61" t="s">
        <v>1</v>
      </c>
      <c r="B2" s="61"/>
    </row>
    <row r="3" spans="1:2" s="1" customFormat="1" hidden="1">
      <c r="A3" s="62" t="s">
        <v>2</v>
      </c>
      <c r="B3" s="62"/>
    </row>
    <row r="4" spans="1:2" s="1" customFormat="1" hidden="1">
      <c r="A4" s="2"/>
      <c r="B4" s="3"/>
    </row>
    <row r="5" spans="1:2" s="1" customFormat="1" hidden="1">
      <c r="A5" s="4"/>
      <c r="B5" s="5"/>
    </row>
    <row r="6" spans="1:2" s="1" customFormat="1" hidden="1">
      <c r="A6" s="4"/>
      <c r="B6" s="5"/>
    </row>
    <row r="7" spans="1:2" s="1" customFormat="1" hidden="1">
      <c r="A7" s="4"/>
      <c r="B7" s="5"/>
    </row>
    <row r="8" spans="1:2" s="1" customFormat="1" hidden="1">
      <c r="A8" s="6"/>
      <c r="B8" s="7"/>
    </row>
    <row r="9" spans="1:2" s="1" customFormat="1" ht="12" hidden="1">
      <c r="A9" s="8">
        <v>1</v>
      </c>
      <c r="B9" s="9">
        <f>A9+1</f>
        <v>2</v>
      </c>
    </row>
    <row r="10" spans="1:2" s="1" customFormat="1" ht="12" hidden="1">
      <c r="A10" s="8"/>
      <c r="B10" s="10" t="s">
        <v>3</v>
      </c>
    </row>
    <row r="11" spans="1:2" s="1" customFormat="1" hidden="1">
      <c r="A11" s="11" t="s">
        <v>4</v>
      </c>
      <c r="B11" s="12" t="s">
        <v>5</v>
      </c>
    </row>
    <row r="12" spans="1:2" s="1" customFormat="1" hidden="1">
      <c r="A12" s="11" t="s">
        <v>6</v>
      </c>
      <c r="B12" s="12" t="s">
        <v>7</v>
      </c>
    </row>
    <row r="13" spans="1:2" s="1" customFormat="1" ht="12" hidden="1">
      <c r="A13" s="8" t="s">
        <v>8</v>
      </c>
      <c r="B13" s="9" t="s">
        <v>9</v>
      </c>
    </row>
    <row r="14" spans="1:2" s="1" customFormat="1" hidden="1">
      <c r="A14" s="11" t="s">
        <v>10</v>
      </c>
      <c r="B14" s="12" t="s">
        <v>11</v>
      </c>
    </row>
    <row r="15" spans="1:2" s="1" customFormat="1" hidden="1">
      <c r="A15" s="11" t="s">
        <v>12</v>
      </c>
      <c r="B15" s="12" t="s">
        <v>13</v>
      </c>
    </row>
    <row r="16" spans="1:2" s="1" customFormat="1" hidden="1">
      <c r="A16" s="11"/>
      <c r="B16" s="12" t="s">
        <v>14</v>
      </c>
    </row>
    <row r="17" spans="1:2" s="1" customFormat="1" hidden="1">
      <c r="A17" s="11"/>
      <c r="B17" s="12" t="s">
        <v>15</v>
      </c>
    </row>
    <row r="18" spans="1:2" s="1" customFormat="1" hidden="1">
      <c r="A18" s="11" t="s">
        <v>16</v>
      </c>
      <c r="B18" s="12" t="s">
        <v>17</v>
      </c>
    </row>
    <row r="19" spans="1:2" s="1" customFormat="1" hidden="1">
      <c r="A19" s="11"/>
      <c r="B19" s="12" t="s">
        <v>18</v>
      </c>
    </row>
    <row r="20" spans="1:2" s="1" customFormat="1" hidden="1">
      <c r="A20" s="11" t="s">
        <v>19</v>
      </c>
      <c r="B20" s="12" t="s">
        <v>20</v>
      </c>
    </row>
    <row r="21" spans="1:2" s="1" customFormat="1" hidden="1">
      <c r="A21" s="11"/>
      <c r="B21" s="12" t="s">
        <v>21</v>
      </c>
    </row>
    <row r="22" spans="1:2" s="1" customFormat="1" hidden="1">
      <c r="A22" s="11"/>
      <c r="B22" s="12" t="s">
        <v>22</v>
      </c>
    </row>
    <row r="23" spans="1:2" s="1" customFormat="1" hidden="1">
      <c r="A23" s="11" t="s">
        <v>23</v>
      </c>
      <c r="B23" s="12" t="s">
        <v>24</v>
      </c>
    </row>
    <row r="24" spans="1:2" s="1" customFormat="1" hidden="1">
      <c r="A24" s="11" t="s">
        <v>25</v>
      </c>
      <c r="B24" s="12" t="s">
        <v>26</v>
      </c>
    </row>
    <row r="25" spans="1:2" s="1" customFormat="1" hidden="1">
      <c r="A25" s="11" t="s">
        <v>27</v>
      </c>
      <c r="B25" s="12" t="s">
        <v>28</v>
      </c>
    </row>
    <row r="26" spans="1:2" s="1" customFormat="1" hidden="1">
      <c r="A26" s="11" t="s">
        <v>29</v>
      </c>
      <c r="B26" s="13" t="s">
        <v>30</v>
      </c>
    </row>
    <row r="27" spans="1:2" s="1" customFormat="1" hidden="1">
      <c r="A27" s="11"/>
      <c r="B27" s="13" t="s">
        <v>31</v>
      </c>
    </row>
    <row r="28" spans="1:2" s="1" customFormat="1" hidden="1">
      <c r="A28" s="11"/>
      <c r="B28" s="13" t="s">
        <v>33</v>
      </c>
    </row>
    <row r="29" spans="1:2" s="1" customFormat="1" hidden="1">
      <c r="A29" s="11"/>
      <c r="B29" s="13" t="s">
        <v>34</v>
      </c>
    </row>
    <row r="30" spans="1:2" s="1" customFormat="1" hidden="1">
      <c r="A30" s="11"/>
      <c r="B30" s="13" t="s">
        <v>35</v>
      </c>
    </row>
    <row r="31" spans="1:2" s="1" customFormat="1" hidden="1">
      <c r="A31" s="11" t="s">
        <v>32</v>
      </c>
      <c r="B31" s="13" t="s">
        <v>36</v>
      </c>
    </row>
    <row r="32" spans="1:2" s="1" customFormat="1" hidden="1">
      <c r="A32" s="11" t="s">
        <v>37</v>
      </c>
      <c r="B32" s="13" t="s">
        <v>38</v>
      </c>
    </row>
    <row r="33" spans="1:6" s="1" customFormat="1" hidden="1">
      <c r="A33" s="11"/>
      <c r="B33" s="13" t="s">
        <v>39</v>
      </c>
    </row>
    <row r="34" spans="1:6" s="1" customFormat="1" hidden="1">
      <c r="A34" s="11"/>
      <c r="B34" s="13" t="s">
        <v>40</v>
      </c>
    </row>
    <row r="35" spans="1:6" s="1" customFormat="1" hidden="1">
      <c r="A35" s="11" t="s">
        <v>41</v>
      </c>
      <c r="B35" s="13" t="s">
        <v>42</v>
      </c>
    </row>
    <row r="36" spans="1:6" s="1" customFormat="1" hidden="1">
      <c r="A36" s="14"/>
      <c r="B36" s="15"/>
    </row>
    <row r="37" spans="1:6" s="24" customFormat="1" ht="15.6">
      <c r="A37" s="60" t="s">
        <v>298</v>
      </c>
      <c r="B37" s="60"/>
      <c r="C37" s="23"/>
    </row>
    <row r="38" spans="1:6" s="24" customFormat="1" ht="15.6">
      <c r="A38" s="60" t="s">
        <v>296</v>
      </c>
      <c r="B38" s="60"/>
      <c r="C38" s="23"/>
    </row>
    <row r="39" spans="1:6" s="24" customFormat="1" ht="15.6">
      <c r="A39" s="60" t="s">
        <v>309</v>
      </c>
      <c r="B39" s="60"/>
      <c r="C39" s="23"/>
    </row>
    <row r="40" spans="1:6" s="24" customFormat="1" ht="15.6">
      <c r="A40" s="25"/>
      <c r="B40" s="25"/>
      <c r="C40" s="23"/>
    </row>
    <row r="41" spans="1:6" s="26" customFormat="1" ht="16.2">
      <c r="A41" s="28"/>
      <c r="B41" s="29" t="s">
        <v>299</v>
      </c>
      <c r="C41" s="30">
        <v>-268105.84000000003</v>
      </c>
    </row>
    <row r="42" spans="1:6" s="27" customFormat="1" ht="16.2">
      <c r="A42" s="28"/>
      <c r="B42" s="29" t="s">
        <v>297</v>
      </c>
      <c r="C42" s="31"/>
      <c r="E42" s="23"/>
      <c r="F42" s="23"/>
    </row>
    <row r="43" spans="1:6" s="16" customFormat="1" ht="31.2">
      <c r="A43" s="32" t="s">
        <v>43</v>
      </c>
      <c r="B43" s="33" t="s">
        <v>44</v>
      </c>
      <c r="C43" s="46">
        <v>84155.448000000004</v>
      </c>
    </row>
    <row r="44" spans="1:6" s="16" customFormat="1" ht="15.6">
      <c r="A44" s="32"/>
      <c r="B44" s="33" t="s">
        <v>45</v>
      </c>
      <c r="C44" s="46">
        <v>133738.43999999997</v>
      </c>
    </row>
    <row r="45" spans="1:6" s="16" customFormat="1" ht="15.6">
      <c r="A45" s="32" t="s">
        <v>46</v>
      </c>
      <c r="B45" s="33" t="s">
        <v>47</v>
      </c>
      <c r="C45" s="46">
        <v>53270.447999999982</v>
      </c>
    </row>
    <row r="46" spans="1:6" s="16" customFormat="1" ht="15.6">
      <c r="A46" s="32"/>
      <c r="B46" s="33" t="s">
        <v>48</v>
      </c>
      <c r="C46" s="46">
        <v>156718.848</v>
      </c>
    </row>
    <row r="47" spans="1:6" s="16" customFormat="1" ht="46.8">
      <c r="A47" s="32" t="s">
        <v>49</v>
      </c>
      <c r="B47" s="33" t="s">
        <v>50</v>
      </c>
      <c r="C47" s="46">
        <v>29404.041999999998</v>
      </c>
    </row>
    <row r="48" spans="1:6" s="16" customFormat="1" ht="15.6">
      <c r="A48" s="36" t="s">
        <v>51</v>
      </c>
      <c r="B48" s="33" t="s">
        <v>52</v>
      </c>
      <c r="C48" s="46">
        <v>478800</v>
      </c>
    </row>
    <row r="49" spans="1:3" s="16" customFormat="1" ht="15.6">
      <c r="A49" s="36"/>
      <c r="B49" s="33" t="s">
        <v>53</v>
      </c>
      <c r="C49" s="46">
        <v>33325</v>
      </c>
    </row>
    <row r="50" spans="1:3" s="16" customFormat="1" ht="15.6">
      <c r="A50" s="36"/>
      <c r="B50" s="33" t="s">
        <v>54</v>
      </c>
      <c r="C50" s="46">
        <v>56775.199999999997</v>
      </c>
    </row>
    <row r="51" spans="1:3" s="16" customFormat="1" ht="15.6">
      <c r="A51" s="32"/>
      <c r="B51" s="37" t="s">
        <v>55</v>
      </c>
      <c r="C51" s="47">
        <f>SUM(C43:C50)</f>
        <v>1026187.426</v>
      </c>
    </row>
    <row r="52" spans="1:3" s="16" customFormat="1" ht="16.2">
      <c r="A52" s="32"/>
      <c r="B52" s="38" t="s">
        <v>56</v>
      </c>
      <c r="C52" s="34"/>
    </row>
    <row r="53" spans="1:3" s="16" customFormat="1" ht="15.6">
      <c r="A53" s="32" t="s">
        <v>57</v>
      </c>
      <c r="B53" s="33" t="s">
        <v>58</v>
      </c>
      <c r="C53" s="46">
        <v>25172.279999999995</v>
      </c>
    </row>
    <row r="54" spans="1:3" s="16" customFormat="1" ht="15.6">
      <c r="A54" s="32" t="s">
        <v>59</v>
      </c>
      <c r="B54" s="33" t="s">
        <v>60</v>
      </c>
      <c r="C54" s="46">
        <v>14818.188</v>
      </c>
    </row>
    <row r="55" spans="1:3" s="16" customFormat="1" ht="15.6">
      <c r="A55" s="32" t="s">
        <v>61</v>
      </c>
      <c r="B55" s="33" t="s">
        <v>62</v>
      </c>
      <c r="C55" s="46">
        <v>73594.150080000007</v>
      </c>
    </row>
    <row r="56" spans="1:3" s="16" customFormat="1" ht="15.6">
      <c r="A56" s="32" t="s">
        <v>63</v>
      </c>
      <c r="B56" s="33" t="s">
        <v>64</v>
      </c>
      <c r="C56" s="46">
        <v>2024.68</v>
      </c>
    </row>
    <row r="57" spans="1:3" s="16" customFormat="1" ht="15.6">
      <c r="A57" s="32" t="s">
        <v>65</v>
      </c>
      <c r="B57" s="33" t="s">
        <v>66</v>
      </c>
      <c r="C57" s="46">
        <v>20183.376</v>
      </c>
    </row>
    <row r="58" spans="1:3" s="16" customFormat="1" ht="15.6">
      <c r="A58" s="32" t="s">
        <v>67</v>
      </c>
      <c r="B58" s="33" t="s">
        <v>68</v>
      </c>
      <c r="C58" s="46">
        <v>1291.6099999999999</v>
      </c>
    </row>
    <row r="59" spans="1:3" s="16" customFormat="1" ht="15.6">
      <c r="A59" s="32"/>
      <c r="B59" s="37" t="s">
        <v>69</v>
      </c>
      <c r="C59" s="47">
        <f>SUM(C53:C58)</f>
        <v>137084.28407999998</v>
      </c>
    </row>
    <row r="60" spans="1:3" s="16" customFormat="1" ht="16.2">
      <c r="A60" s="32"/>
      <c r="B60" s="39" t="s">
        <v>70</v>
      </c>
      <c r="C60" s="34"/>
    </row>
    <row r="61" spans="1:3" s="16" customFormat="1" ht="15.6">
      <c r="A61" s="32" t="s">
        <v>57</v>
      </c>
      <c r="B61" s="33" t="s">
        <v>71</v>
      </c>
      <c r="C61" s="46">
        <v>37573.740000000005</v>
      </c>
    </row>
    <row r="62" spans="1:3" s="16" customFormat="1" ht="15.6">
      <c r="A62" s="36" t="s">
        <v>59</v>
      </c>
      <c r="B62" s="33" t="s">
        <v>72</v>
      </c>
      <c r="C62" s="46">
        <v>7134.0569999999998</v>
      </c>
    </row>
    <row r="63" spans="1:3" s="16" customFormat="1" ht="15.6">
      <c r="A63" s="36" t="s">
        <v>73</v>
      </c>
      <c r="B63" s="33" t="s">
        <v>74</v>
      </c>
      <c r="C63" s="46">
        <v>9193.1579999999994</v>
      </c>
    </row>
    <row r="64" spans="1:3" s="16" customFormat="1" ht="15.6">
      <c r="A64" s="36" t="s">
        <v>75</v>
      </c>
      <c r="B64" s="33" t="s">
        <v>76</v>
      </c>
      <c r="C64" s="46">
        <v>7744.9399999999987</v>
      </c>
    </row>
    <row r="65" spans="1:3" s="16" customFormat="1" ht="15.6">
      <c r="A65" s="36"/>
      <c r="B65" s="33" t="s">
        <v>77</v>
      </c>
      <c r="C65" s="46">
        <v>61202.080000000016</v>
      </c>
    </row>
    <row r="66" spans="1:3" s="16" customFormat="1" ht="15.6">
      <c r="A66" s="36"/>
      <c r="B66" s="33" t="s">
        <v>78</v>
      </c>
      <c r="C66" s="46">
        <v>45979.171333333346</v>
      </c>
    </row>
    <row r="67" spans="1:3" s="16" customFormat="1" ht="31.2">
      <c r="A67" s="32" t="s">
        <v>79</v>
      </c>
      <c r="B67" s="33" t="s">
        <v>80</v>
      </c>
      <c r="C67" s="46">
        <v>4631.54</v>
      </c>
    </row>
    <row r="68" spans="1:3" s="16" customFormat="1" ht="31.2">
      <c r="A68" s="32" t="s">
        <v>67</v>
      </c>
      <c r="B68" s="33" t="s">
        <v>81</v>
      </c>
      <c r="C68" s="46">
        <v>1210.3000000000002</v>
      </c>
    </row>
    <row r="69" spans="1:3" s="16" customFormat="1" ht="31.2">
      <c r="A69" s="32" t="s">
        <v>82</v>
      </c>
      <c r="B69" s="33" t="s">
        <v>83</v>
      </c>
      <c r="C69" s="46">
        <v>28904.766</v>
      </c>
    </row>
    <row r="70" spans="1:3" s="16" customFormat="1" ht="15.6">
      <c r="A70" s="32" t="s">
        <v>84</v>
      </c>
      <c r="B70" s="33" t="s">
        <v>85</v>
      </c>
      <c r="C70" s="46">
        <v>23213.091999999997</v>
      </c>
    </row>
    <row r="71" spans="1:3" s="16" customFormat="1" ht="15.6">
      <c r="A71" s="32"/>
      <c r="B71" s="37" t="s">
        <v>86</v>
      </c>
      <c r="C71" s="47">
        <f>SUM(C61:C70)</f>
        <v>226786.84433333337</v>
      </c>
    </row>
    <row r="72" spans="1:3" s="16" customFormat="1" ht="16.2">
      <c r="A72" s="32"/>
      <c r="B72" s="39" t="s">
        <v>87</v>
      </c>
      <c r="C72" s="34"/>
    </row>
    <row r="73" spans="1:3" s="16" customFormat="1" ht="31.2">
      <c r="A73" s="32" t="s">
        <v>88</v>
      </c>
      <c r="B73" s="33" t="s">
        <v>89</v>
      </c>
      <c r="C73" s="34"/>
    </row>
    <row r="74" spans="1:3" s="16" customFormat="1" ht="15" customHeight="1">
      <c r="A74" s="32"/>
      <c r="B74" s="33" t="s">
        <v>90</v>
      </c>
      <c r="C74" s="46">
        <v>202474.72000000003</v>
      </c>
    </row>
    <row r="75" spans="1:3" s="16" customFormat="1" ht="15.6">
      <c r="A75" s="32"/>
      <c r="B75" s="33" t="s">
        <v>91</v>
      </c>
      <c r="C75" s="46">
        <v>91369.396999999997</v>
      </c>
    </row>
    <row r="76" spans="1:3" s="16" customFormat="1" ht="15.6">
      <c r="A76" s="32"/>
      <c r="B76" s="33" t="s">
        <v>92</v>
      </c>
      <c r="C76" s="46">
        <v>3362.9409999999998</v>
      </c>
    </row>
    <row r="77" spans="1:3" s="16" customFormat="1" ht="15.6">
      <c r="A77" s="32"/>
      <c r="B77" s="33" t="s">
        <v>93</v>
      </c>
      <c r="C77" s="46">
        <v>48335.152000000002</v>
      </c>
    </row>
    <row r="78" spans="1:3" s="16" customFormat="1" ht="14.25" customHeight="1">
      <c r="A78" s="32"/>
      <c r="B78" s="33" t="s">
        <v>94</v>
      </c>
      <c r="C78" s="46">
        <v>27259.200000000001</v>
      </c>
    </row>
    <row r="79" spans="1:3" s="16" customFormat="1" ht="15.6">
      <c r="A79" s="32"/>
      <c r="B79" s="37" t="s">
        <v>86</v>
      </c>
      <c r="C79" s="47">
        <f>SUM(C74:C78)</f>
        <v>372801.41000000003</v>
      </c>
    </row>
    <row r="80" spans="1:3" s="16" customFormat="1" ht="16.2">
      <c r="A80" s="32"/>
      <c r="B80" s="39" t="s">
        <v>95</v>
      </c>
      <c r="C80" s="34"/>
    </row>
    <row r="81" spans="1:3" s="16" customFormat="1" ht="31.2">
      <c r="A81" s="32" t="s">
        <v>96</v>
      </c>
      <c r="B81" s="33" t="s">
        <v>97</v>
      </c>
      <c r="C81" s="46">
        <v>29140.991999999998</v>
      </c>
    </row>
    <row r="82" spans="1:3" s="16" customFormat="1" ht="31.2">
      <c r="A82" s="32" t="s">
        <v>98</v>
      </c>
      <c r="B82" s="33" t="s">
        <v>99</v>
      </c>
      <c r="C82" s="46">
        <v>116563.96799999999</v>
      </c>
    </row>
    <row r="83" spans="1:3" s="16" customFormat="1" ht="46.8">
      <c r="A83" s="32" t="s">
        <v>100</v>
      </c>
      <c r="B83" s="33" t="s">
        <v>101</v>
      </c>
      <c r="C83" s="46">
        <v>58281.983999999997</v>
      </c>
    </row>
    <row r="84" spans="1:3" s="16" customFormat="1" ht="15.6">
      <c r="A84" s="32" t="s">
        <v>102</v>
      </c>
      <c r="B84" s="33" t="s">
        <v>103</v>
      </c>
      <c r="C84" s="46">
        <v>2892.3319999999999</v>
      </c>
    </row>
    <row r="85" spans="1:3" s="16" customFormat="1" ht="31.2">
      <c r="A85" s="32" t="s">
        <v>104</v>
      </c>
      <c r="B85" s="33" t="s">
        <v>105</v>
      </c>
      <c r="C85" s="46">
        <v>73709.567999999999</v>
      </c>
    </row>
    <row r="86" spans="1:3" s="16" customFormat="1" ht="15.6">
      <c r="A86" s="32"/>
      <c r="B86" s="37" t="s">
        <v>106</v>
      </c>
      <c r="C86" s="47">
        <f>SUM(C81:C85)</f>
        <v>280588.84399999998</v>
      </c>
    </row>
    <row r="87" spans="1:3" s="16" customFormat="1" ht="31.2">
      <c r="A87" s="40" t="s">
        <v>107</v>
      </c>
      <c r="B87" s="37" t="s">
        <v>108</v>
      </c>
      <c r="C87" s="46">
        <v>162846.72</v>
      </c>
    </row>
    <row r="88" spans="1:3" s="16" customFormat="1" ht="15.6">
      <c r="A88" s="40" t="s">
        <v>109</v>
      </c>
      <c r="B88" s="37" t="s">
        <v>110</v>
      </c>
      <c r="C88" s="46">
        <v>46282.752</v>
      </c>
    </row>
    <row r="89" spans="1:3" s="16" customFormat="1" ht="15.6">
      <c r="A89" s="40"/>
      <c r="B89" s="37" t="s">
        <v>111</v>
      </c>
      <c r="C89" s="47">
        <f>SUM(C87:C88)</f>
        <v>209129.47200000001</v>
      </c>
    </row>
    <row r="90" spans="1:3" s="16" customFormat="1" ht="15.6">
      <c r="A90" s="40" t="s">
        <v>112</v>
      </c>
      <c r="B90" s="37" t="s">
        <v>113</v>
      </c>
      <c r="C90" s="47">
        <v>5519.91</v>
      </c>
    </row>
    <row r="91" spans="1:3" s="16" customFormat="1" ht="15.6">
      <c r="A91" s="40" t="s">
        <v>114</v>
      </c>
      <c r="B91" s="37" t="s">
        <v>115</v>
      </c>
      <c r="C91" s="47">
        <v>7103.1399999999994</v>
      </c>
    </row>
    <row r="92" spans="1:3" s="16" customFormat="1" ht="16.2">
      <c r="A92" s="40"/>
      <c r="B92" s="38" t="s">
        <v>116</v>
      </c>
      <c r="C92" s="34"/>
    </row>
    <row r="93" spans="1:3" s="16" customFormat="1" ht="15.6">
      <c r="A93" s="32" t="s">
        <v>117</v>
      </c>
      <c r="B93" s="33" t="s">
        <v>118</v>
      </c>
      <c r="C93" s="46">
        <v>4498.2</v>
      </c>
    </row>
    <row r="94" spans="1:3" s="16" customFormat="1" ht="15.6">
      <c r="A94" s="32" t="s">
        <v>119</v>
      </c>
      <c r="B94" s="33" t="s">
        <v>120</v>
      </c>
      <c r="C94" s="46">
        <v>3390</v>
      </c>
    </row>
    <row r="95" spans="1:3" s="16" customFormat="1" ht="31.2">
      <c r="A95" s="32" t="s">
        <v>310</v>
      </c>
      <c r="B95" s="33" t="s">
        <v>121</v>
      </c>
      <c r="C95" s="46">
        <v>3300.6000000000008</v>
      </c>
    </row>
    <row r="96" spans="1:3" s="16" customFormat="1" ht="31.2">
      <c r="A96" s="32" t="s">
        <v>311</v>
      </c>
      <c r="B96" s="33" t="s">
        <v>122</v>
      </c>
      <c r="C96" s="46">
        <v>3300.6000000000008</v>
      </c>
    </row>
    <row r="97" spans="1:3" s="16" customFormat="1" ht="46.8">
      <c r="A97" s="32" t="s">
        <v>312</v>
      </c>
      <c r="B97" s="33" t="s">
        <v>123</v>
      </c>
      <c r="C97" s="46">
        <v>19803.599999999995</v>
      </c>
    </row>
    <row r="98" spans="1:3" s="16" customFormat="1" ht="15.6">
      <c r="A98" s="32" t="s">
        <v>313</v>
      </c>
      <c r="B98" s="33" t="s">
        <v>314</v>
      </c>
      <c r="C98" s="46">
        <v>19532.05</v>
      </c>
    </row>
    <row r="99" spans="1:3" s="16" customFormat="1" ht="15.6">
      <c r="A99" s="32"/>
      <c r="B99" s="37" t="s">
        <v>124</v>
      </c>
      <c r="C99" s="47">
        <f>SUM(C93:C98)</f>
        <v>53825.05</v>
      </c>
    </row>
    <row r="100" spans="1:3" s="17" customFormat="1" ht="16.2">
      <c r="A100" s="41"/>
      <c r="B100" s="38" t="s">
        <v>125</v>
      </c>
      <c r="C100" s="35"/>
    </row>
    <row r="101" spans="1:3" s="17" customFormat="1" ht="15.6">
      <c r="A101" s="41" t="s">
        <v>126</v>
      </c>
      <c r="B101" s="37" t="s">
        <v>127</v>
      </c>
      <c r="C101" s="35"/>
    </row>
    <row r="102" spans="1:3" s="17" customFormat="1" ht="31.2">
      <c r="A102" s="41"/>
      <c r="B102" s="42" t="s">
        <v>128</v>
      </c>
      <c r="C102" s="35"/>
    </row>
    <row r="103" spans="1:3" s="17" customFormat="1" ht="31.2">
      <c r="A103" s="41"/>
      <c r="B103" s="42" t="s">
        <v>129</v>
      </c>
      <c r="C103" s="35"/>
    </row>
    <row r="104" spans="1:3" s="17" customFormat="1" ht="15.6">
      <c r="A104" s="41"/>
      <c r="B104" s="42" t="s">
        <v>130</v>
      </c>
      <c r="C104" s="48">
        <v>362.24</v>
      </c>
    </row>
    <row r="105" spans="1:3" s="17" customFormat="1" ht="15.6">
      <c r="A105" s="41"/>
      <c r="B105" s="42" t="s">
        <v>131</v>
      </c>
      <c r="C105" s="48">
        <v>362.24</v>
      </c>
    </row>
    <row r="106" spans="1:3" s="18" customFormat="1" ht="31.2">
      <c r="A106" s="41"/>
      <c r="B106" s="42" t="s">
        <v>132</v>
      </c>
      <c r="C106" s="48">
        <v>1272.8800000000001</v>
      </c>
    </row>
    <row r="107" spans="1:3" s="18" customFormat="1" ht="15.6">
      <c r="A107" s="35"/>
      <c r="B107" s="42" t="s">
        <v>133</v>
      </c>
      <c r="C107" s="48">
        <v>1937.7599999999998</v>
      </c>
    </row>
    <row r="108" spans="1:3" s="17" customFormat="1" ht="31.2">
      <c r="A108" s="41" t="s">
        <v>134</v>
      </c>
      <c r="B108" s="37" t="s">
        <v>135</v>
      </c>
      <c r="C108" s="48">
        <v>0</v>
      </c>
    </row>
    <row r="109" spans="1:3" s="17" customFormat="1" ht="24" customHeight="1">
      <c r="A109" s="42"/>
      <c r="B109" s="42" t="s">
        <v>136</v>
      </c>
      <c r="C109" s="48">
        <v>0</v>
      </c>
    </row>
    <row r="110" spans="1:3" s="17" customFormat="1" ht="15.6">
      <c r="A110" s="42"/>
      <c r="B110" s="42" t="s">
        <v>137</v>
      </c>
      <c r="C110" s="48">
        <v>1128.24</v>
      </c>
    </row>
    <row r="111" spans="1:3" s="17" customFormat="1" ht="15.6">
      <c r="A111" s="42"/>
      <c r="B111" s="42" t="s">
        <v>138</v>
      </c>
      <c r="C111" s="48">
        <v>558.9</v>
      </c>
    </row>
    <row r="112" spans="1:3" s="17" customFormat="1" ht="15.6">
      <c r="A112" s="42"/>
      <c r="B112" s="42" t="s">
        <v>139</v>
      </c>
      <c r="C112" s="48">
        <v>111.78</v>
      </c>
    </row>
    <row r="113" spans="1:3" s="17" customFormat="1" ht="15.6">
      <c r="A113" s="42"/>
      <c r="B113" s="42" t="s">
        <v>140</v>
      </c>
      <c r="C113" s="48">
        <v>331.74</v>
      </c>
    </row>
    <row r="114" spans="1:3" s="17" customFormat="1" ht="15.6">
      <c r="A114" s="42"/>
      <c r="B114" s="43" t="s">
        <v>141</v>
      </c>
      <c r="C114" s="48">
        <v>0</v>
      </c>
    </row>
    <row r="115" spans="1:3" s="17" customFormat="1" ht="15.6">
      <c r="A115" s="44" t="s">
        <v>142</v>
      </c>
      <c r="B115" s="42" t="s">
        <v>143</v>
      </c>
      <c r="C115" s="48">
        <v>1713.11</v>
      </c>
    </row>
    <row r="116" spans="1:3" s="17" customFormat="1" ht="15.6">
      <c r="A116" s="44" t="s">
        <v>144</v>
      </c>
      <c r="B116" s="42" t="s">
        <v>145</v>
      </c>
      <c r="C116" s="48">
        <v>199.71</v>
      </c>
    </row>
    <row r="117" spans="1:3" s="17" customFormat="1" ht="15.6">
      <c r="A117" s="44" t="s">
        <v>146</v>
      </c>
      <c r="B117" s="42" t="s">
        <v>147</v>
      </c>
      <c r="C117" s="48">
        <v>238.78</v>
      </c>
    </row>
    <row r="118" spans="1:3" s="17" customFormat="1" ht="15.6">
      <c r="A118" s="44" t="s">
        <v>10</v>
      </c>
      <c r="B118" s="42" t="s">
        <v>148</v>
      </c>
      <c r="C118" s="48">
        <v>70.400000000000006</v>
      </c>
    </row>
    <row r="119" spans="1:3" s="17" customFormat="1" ht="15.6">
      <c r="A119" s="44" t="s">
        <v>12</v>
      </c>
      <c r="B119" s="42" t="s">
        <v>149</v>
      </c>
      <c r="C119" s="48">
        <v>523.4</v>
      </c>
    </row>
    <row r="120" spans="1:3" s="17" customFormat="1" ht="15.6">
      <c r="A120" s="44" t="s">
        <v>16</v>
      </c>
      <c r="B120" s="42" t="s">
        <v>150</v>
      </c>
      <c r="C120" s="48">
        <v>70.400000000000006</v>
      </c>
    </row>
    <row r="121" spans="1:3" s="17" customFormat="1" ht="15.6">
      <c r="A121" s="44" t="s">
        <v>19</v>
      </c>
      <c r="B121" s="42" t="s">
        <v>151</v>
      </c>
      <c r="C121" s="48">
        <v>60.677999999999997</v>
      </c>
    </row>
    <row r="122" spans="1:3" s="17" customFormat="1" ht="15.6">
      <c r="A122" s="44" t="s">
        <v>23</v>
      </c>
      <c r="B122" s="42" t="s">
        <v>152</v>
      </c>
      <c r="C122" s="48">
        <v>331.74</v>
      </c>
    </row>
    <row r="123" spans="1:3" s="17" customFormat="1" ht="31.2">
      <c r="A123" s="42"/>
      <c r="B123" s="43" t="s">
        <v>153</v>
      </c>
      <c r="C123" s="48">
        <v>0</v>
      </c>
    </row>
    <row r="124" spans="1:3" s="17" customFormat="1" ht="15.6">
      <c r="A124" s="44" t="s">
        <v>142</v>
      </c>
      <c r="B124" s="42" t="s">
        <v>154</v>
      </c>
      <c r="C124" s="48">
        <v>918.01</v>
      </c>
    </row>
    <row r="125" spans="1:3" s="17" customFormat="1" ht="15.6">
      <c r="A125" s="44" t="s">
        <v>144</v>
      </c>
      <c r="B125" s="42" t="s">
        <v>155</v>
      </c>
      <c r="C125" s="48">
        <v>215.96</v>
      </c>
    </row>
    <row r="126" spans="1:3" s="17" customFormat="1" ht="15.6">
      <c r="A126" s="44" t="s">
        <v>146</v>
      </c>
      <c r="B126" s="42" t="s">
        <v>156</v>
      </c>
      <c r="C126" s="48">
        <v>567.55999999999995</v>
      </c>
    </row>
    <row r="127" spans="1:3" s="17" customFormat="1" ht="15.6">
      <c r="A127" s="44" t="s">
        <v>10</v>
      </c>
      <c r="B127" s="42" t="s">
        <v>157</v>
      </c>
      <c r="C127" s="48">
        <v>71.400000000000006</v>
      </c>
    </row>
    <row r="128" spans="1:3" s="17" customFormat="1" ht="15.6">
      <c r="A128" s="44" t="s">
        <v>12</v>
      </c>
      <c r="B128" s="42" t="s">
        <v>158</v>
      </c>
      <c r="C128" s="48">
        <v>190.83</v>
      </c>
    </row>
    <row r="129" spans="1:3" s="17" customFormat="1" ht="15.6">
      <c r="A129" s="44" t="s">
        <v>16</v>
      </c>
      <c r="B129" s="42" t="s">
        <v>159</v>
      </c>
      <c r="C129" s="48">
        <v>70.400000000000006</v>
      </c>
    </row>
    <row r="130" spans="1:3" s="17" customFormat="1" ht="15.6">
      <c r="A130" s="44" t="s">
        <v>19</v>
      </c>
      <c r="B130" s="42" t="s">
        <v>160</v>
      </c>
      <c r="C130" s="48">
        <v>918.01</v>
      </c>
    </row>
    <row r="131" spans="1:3" s="17" customFormat="1" ht="15.6">
      <c r="A131" s="44" t="s">
        <v>23</v>
      </c>
      <c r="B131" s="42" t="s">
        <v>151</v>
      </c>
      <c r="C131" s="48">
        <v>40.451999999999998</v>
      </c>
    </row>
    <row r="132" spans="1:3" s="17" customFormat="1" ht="15.6">
      <c r="A132" s="44" t="s">
        <v>25</v>
      </c>
      <c r="B132" s="42" t="s">
        <v>152</v>
      </c>
      <c r="C132" s="48">
        <v>663.48</v>
      </c>
    </row>
    <row r="133" spans="1:3" s="17" customFormat="1" ht="15.6">
      <c r="A133" s="42"/>
      <c r="B133" s="42" t="s">
        <v>161</v>
      </c>
      <c r="C133" s="48">
        <v>2256.48</v>
      </c>
    </row>
    <row r="134" spans="1:3" s="17" customFormat="1" ht="15.6">
      <c r="A134" s="42"/>
      <c r="B134" s="43" t="s">
        <v>162</v>
      </c>
      <c r="C134" s="48">
        <v>0</v>
      </c>
    </row>
    <row r="135" spans="1:3" s="17" customFormat="1" ht="15.6">
      <c r="A135" s="44" t="s">
        <v>142</v>
      </c>
      <c r="B135" s="42" t="s">
        <v>163</v>
      </c>
      <c r="C135" s="48">
        <v>866.625</v>
      </c>
    </row>
    <row r="136" spans="1:3" s="17" customFormat="1" ht="15.6">
      <c r="A136" s="44" t="s">
        <v>144</v>
      </c>
      <c r="B136" s="42" t="s">
        <v>151</v>
      </c>
      <c r="C136" s="48">
        <v>40.451999999999998</v>
      </c>
    </row>
    <row r="137" spans="1:3" s="17" customFormat="1" ht="15.6">
      <c r="A137" s="44"/>
      <c r="B137" s="42" t="s">
        <v>164</v>
      </c>
      <c r="C137" s="48">
        <v>918.01</v>
      </c>
    </row>
    <row r="138" spans="1:3" s="17" customFormat="1" ht="15.6">
      <c r="A138" s="44"/>
      <c r="B138" s="42" t="s">
        <v>165</v>
      </c>
      <c r="C138" s="48">
        <v>20.225999999999999</v>
      </c>
    </row>
    <row r="139" spans="1:3" s="17" customFormat="1" ht="15.6">
      <c r="A139" s="44"/>
      <c r="B139" s="42" t="s">
        <v>166</v>
      </c>
      <c r="C139" s="48">
        <v>331.74</v>
      </c>
    </row>
    <row r="140" spans="1:3" s="17" customFormat="1" ht="15.6">
      <c r="A140" s="44"/>
      <c r="B140" s="43" t="s">
        <v>167</v>
      </c>
      <c r="C140" s="48">
        <v>0</v>
      </c>
    </row>
    <row r="141" spans="1:3" s="17" customFormat="1" ht="15.6">
      <c r="A141" s="44" t="s">
        <v>142</v>
      </c>
      <c r="B141" s="42" t="s">
        <v>168</v>
      </c>
      <c r="C141" s="48">
        <v>184.4</v>
      </c>
    </row>
    <row r="142" spans="1:3" s="17" customFormat="1" ht="15.6">
      <c r="A142" s="44" t="s">
        <v>144</v>
      </c>
      <c r="B142" s="42" t="s">
        <v>169</v>
      </c>
      <c r="C142" s="48">
        <v>1155.5</v>
      </c>
    </row>
    <row r="143" spans="1:3" s="17" customFormat="1" ht="15.6">
      <c r="A143" s="44" t="s">
        <v>146</v>
      </c>
      <c r="B143" s="42" t="s">
        <v>170</v>
      </c>
      <c r="C143" s="48">
        <v>202.26</v>
      </c>
    </row>
    <row r="144" spans="1:3" s="17" customFormat="1" ht="15.6">
      <c r="A144" s="44" t="s">
        <v>10</v>
      </c>
      <c r="B144" s="42" t="s">
        <v>171</v>
      </c>
      <c r="C144" s="48">
        <v>484.44000000000005</v>
      </c>
    </row>
    <row r="145" spans="1:3" s="17" customFormat="1" ht="15.6">
      <c r="A145" s="44" t="s">
        <v>12</v>
      </c>
      <c r="B145" s="42" t="s">
        <v>151</v>
      </c>
      <c r="C145" s="48">
        <v>101.13</v>
      </c>
    </row>
    <row r="146" spans="1:3" s="17" customFormat="1" ht="15.6">
      <c r="A146" s="44"/>
      <c r="B146" s="42" t="s">
        <v>172</v>
      </c>
      <c r="C146" s="48">
        <v>918.01</v>
      </c>
    </row>
    <row r="147" spans="1:3" s="17" customFormat="1" ht="15.6">
      <c r="A147" s="44"/>
      <c r="B147" s="42" t="s">
        <v>173</v>
      </c>
      <c r="C147" s="48">
        <v>20.225999999999999</v>
      </c>
    </row>
    <row r="148" spans="1:3" s="17" customFormat="1" ht="21" customHeight="1">
      <c r="A148" s="44"/>
      <c r="B148" s="42" t="s">
        <v>174</v>
      </c>
      <c r="C148" s="48">
        <v>1670.12</v>
      </c>
    </row>
    <row r="149" spans="1:3" s="17" customFormat="1" ht="15.6">
      <c r="A149" s="44"/>
      <c r="B149" s="42" t="s">
        <v>175</v>
      </c>
      <c r="C149" s="48">
        <v>995.22</v>
      </c>
    </row>
    <row r="150" spans="1:3" s="17" customFormat="1" ht="16.5" customHeight="1">
      <c r="A150" s="44"/>
      <c r="B150" s="42" t="s">
        <v>176</v>
      </c>
      <c r="C150" s="48">
        <v>1670.12</v>
      </c>
    </row>
    <row r="151" spans="1:3" s="17" customFormat="1" ht="15.6">
      <c r="A151" s="44"/>
      <c r="B151" s="42" t="s">
        <v>175</v>
      </c>
      <c r="C151" s="48">
        <v>1326.96</v>
      </c>
    </row>
    <row r="152" spans="1:3" s="17" customFormat="1" ht="15.6">
      <c r="A152" s="44"/>
      <c r="B152" s="42" t="s">
        <v>177</v>
      </c>
      <c r="C152" s="48">
        <v>752.16</v>
      </c>
    </row>
    <row r="153" spans="1:3" s="17" customFormat="1" ht="15.6">
      <c r="A153" s="44"/>
      <c r="B153" s="42" t="s">
        <v>178</v>
      </c>
      <c r="C153" s="48">
        <v>918.01</v>
      </c>
    </row>
    <row r="154" spans="1:3" s="17" customFormat="1" ht="15.6">
      <c r="A154" s="44"/>
      <c r="B154" s="42" t="s">
        <v>179</v>
      </c>
      <c r="C154" s="48">
        <v>20.225999999999999</v>
      </c>
    </row>
    <row r="155" spans="1:3" s="17" customFormat="1" ht="31.2">
      <c r="A155" s="44"/>
      <c r="B155" s="42" t="s">
        <v>180</v>
      </c>
      <c r="C155" s="48">
        <v>1953.24</v>
      </c>
    </row>
    <row r="156" spans="1:3" s="17" customFormat="1" ht="15.6">
      <c r="A156" s="44"/>
      <c r="B156" s="42" t="s">
        <v>181</v>
      </c>
      <c r="C156" s="48">
        <v>1326.96</v>
      </c>
    </row>
    <row r="157" spans="1:3" s="17" customFormat="1" ht="15.6">
      <c r="A157" s="44"/>
      <c r="B157" s="42" t="s">
        <v>182</v>
      </c>
      <c r="C157" s="48">
        <v>918.01</v>
      </c>
    </row>
    <row r="158" spans="1:3" s="17" customFormat="1" ht="15.6">
      <c r="A158" s="44"/>
      <c r="B158" s="42" t="s">
        <v>179</v>
      </c>
      <c r="C158" s="48">
        <v>20.225999999999999</v>
      </c>
    </row>
    <row r="159" spans="1:3" s="17" customFormat="1" ht="17.25" customHeight="1">
      <c r="A159" s="44"/>
      <c r="B159" s="42" t="s">
        <v>183</v>
      </c>
      <c r="C159" s="48">
        <v>0</v>
      </c>
    </row>
    <row r="160" spans="1:3" s="17" customFormat="1" ht="15.6">
      <c r="A160" s="42"/>
      <c r="B160" s="43" t="s">
        <v>184</v>
      </c>
      <c r="C160" s="48">
        <v>0</v>
      </c>
    </row>
    <row r="161" spans="1:3" s="17" customFormat="1" ht="15.6">
      <c r="A161" s="44" t="s">
        <v>142</v>
      </c>
      <c r="B161" s="42" t="s">
        <v>185</v>
      </c>
      <c r="C161" s="48">
        <v>184.4</v>
      </c>
    </row>
    <row r="162" spans="1:3" s="17" customFormat="1" ht="15.6">
      <c r="A162" s="44" t="s">
        <v>144</v>
      </c>
      <c r="B162" s="42" t="s">
        <v>186</v>
      </c>
      <c r="C162" s="48">
        <v>577.75</v>
      </c>
    </row>
    <row r="163" spans="1:3" s="17" customFormat="1" ht="15.6">
      <c r="A163" s="44" t="s">
        <v>146</v>
      </c>
      <c r="B163" s="42" t="s">
        <v>187</v>
      </c>
      <c r="C163" s="48">
        <v>269.31</v>
      </c>
    </row>
    <row r="164" spans="1:3" s="17" customFormat="1" ht="19.5" customHeight="1">
      <c r="A164" s="44" t="s">
        <v>10</v>
      </c>
      <c r="B164" s="42" t="s">
        <v>188</v>
      </c>
      <c r="C164" s="48">
        <v>514.20000000000005</v>
      </c>
    </row>
    <row r="165" spans="1:3" s="17" customFormat="1" ht="15.6">
      <c r="A165" s="44" t="s">
        <v>12</v>
      </c>
      <c r="B165" s="42" t="s">
        <v>151</v>
      </c>
      <c r="C165" s="48">
        <v>101.13</v>
      </c>
    </row>
    <row r="166" spans="1:3" s="17" customFormat="1" ht="15.6">
      <c r="A166" s="42"/>
      <c r="B166" s="42" t="s">
        <v>189</v>
      </c>
      <c r="C166" s="48">
        <v>918.01</v>
      </c>
    </row>
    <row r="167" spans="1:3" s="17" customFormat="1" ht="15.6">
      <c r="A167" s="42"/>
      <c r="B167" s="42" t="s">
        <v>190</v>
      </c>
      <c r="C167" s="48">
        <v>20.225999999999999</v>
      </c>
    </row>
    <row r="168" spans="1:3" s="17" customFormat="1" ht="15.6">
      <c r="A168" s="44"/>
      <c r="B168" s="43" t="s">
        <v>191</v>
      </c>
      <c r="C168" s="48">
        <v>0</v>
      </c>
    </row>
    <row r="169" spans="1:3" s="17" customFormat="1" ht="15.6">
      <c r="A169" s="44"/>
      <c r="B169" s="42" t="s">
        <v>192</v>
      </c>
      <c r="C169" s="48">
        <v>184.4</v>
      </c>
    </row>
    <row r="170" spans="1:3" s="17" customFormat="1" ht="15.6">
      <c r="A170" s="44"/>
      <c r="B170" s="43" t="s">
        <v>186</v>
      </c>
      <c r="C170" s="48">
        <v>874.28250000000003</v>
      </c>
    </row>
    <row r="171" spans="1:3" s="17" customFormat="1" ht="15.6">
      <c r="A171" s="44" t="s">
        <v>142</v>
      </c>
      <c r="B171" s="42" t="s">
        <v>193</v>
      </c>
      <c r="C171" s="48">
        <v>272.56</v>
      </c>
    </row>
    <row r="172" spans="1:3" s="17" customFormat="1" ht="17.25" customHeight="1">
      <c r="A172" s="44" t="s">
        <v>144</v>
      </c>
      <c r="B172" s="42" t="s">
        <v>194</v>
      </c>
      <c r="C172" s="48">
        <v>456.96000000000004</v>
      </c>
    </row>
    <row r="173" spans="1:3" s="17" customFormat="1" ht="18.600000000000001">
      <c r="A173" s="44" t="s">
        <v>146</v>
      </c>
      <c r="B173" s="42" t="s">
        <v>300</v>
      </c>
      <c r="C173" s="48">
        <v>1109.46</v>
      </c>
    </row>
    <row r="174" spans="1:3" s="17" customFormat="1" ht="15.6">
      <c r="A174" s="44" t="s">
        <v>10</v>
      </c>
      <c r="B174" s="42" t="s">
        <v>151</v>
      </c>
      <c r="C174" s="48">
        <v>101.13</v>
      </c>
    </row>
    <row r="175" spans="1:3" s="17" customFormat="1" ht="31.2">
      <c r="A175" s="44"/>
      <c r="B175" s="42" t="s">
        <v>195</v>
      </c>
      <c r="C175" s="48">
        <v>2754.0299999999997</v>
      </c>
    </row>
    <row r="176" spans="1:3" s="17" customFormat="1" ht="15.6">
      <c r="A176" s="44"/>
      <c r="B176" s="42" t="s">
        <v>196</v>
      </c>
      <c r="C176" s="48">
        <v>60.677999999999997</v>
      </c>
    </row>
    <row r="177" spans="1:3" s="17" customFormat="1" ht="15.6">
      <c r="A177" s="44"/>
      <c r="B177" s="42" t="s">
        <v>197</v>
      </c>
      <c r="C177" s="48">
        <v>918.01</v>
      </c>
    </row>
    <row r="178" spans="1:3" s="17" customFormat="1" ht="15.6">
      <c r="A178" s="44"/>
      <c r="B178" s="42" t="s">
        <v>198</v>
      </c>
      <c r="C178" s="48">
        <v>20.225999999999999</v>
      </c>
    </row>
    <row r="179" spans="1:3" s="17" customFormat="1" ht="15.6">
      <c r="A179" s="44"/>
      <c r="B179" s="43" t="s">
        <v>199</v>
      </c>
      <c r="C179" s="48">
        <v>0</v>
      </c>
    </row>
    <row r="180" spans="1:3" s="17" customFormat="1" ht="15.6">
      <c r="A180" s="44"/>
      <c r="B180" s="42" t="s">
        <v>200</v>
      </c>
      <c r="C180" s="48">
        <v>184.4</v>
      </c>
    </row>
    <row r="181" spans="1:3" s="17" customFormat="1" ht="15.6">
      <c r="A181" s="44"/>
      <c r="B181" s="42" t="s">
        <v>186</v>
      </c>
      <c r="C181" s="48">
        <v>1155.5</v>
      </c>
    </row>
    <row r="182" spans="1:3" s="17" customFormat="1" ht="15.6">
      <c r="A182" s="44"/>
      <c r="B182" s="42" t="s">
        <v>187</v>
      </c>
      <c r="C182" s="48">
        <v>272.56</v>
      </c>
    </row>
    <row r="183" spans="1:3" s="17" customFormat="1" ht="20.25" customHeight="1">
      <c r="A183" s="44"/>
      <c r="B183" s="42" t="s">
        <v>201</v>
      </c>
      <c r="C183" s="48">
        <v>484.44000000000005</v>
      </c>
    </row>
    <row r="184" spans="1:3" s="17" customFormat="1" ht="15.6">
      <c r="A184" s="44"/>
      <c r="B184" s="42" t="s">
        <v>151</v>
      </c>
      <c r="C184" s="48">
        <v>101.13</v>
      </c>
    </row>
    <row r="185" spans="1:3" s="17" customFormat="1" ht="15.6">
      <c r="A185" s="44"/>
      <c r="B185" s="42" t="s">
        <v>202</v>
      </c>
      <c r="C185" s="48">
        <v>0</v>
      </c>
    </row>
    <row r="186" spans="1:3" s="17" customFormat="1" ht="15.6">
      <c r="A186" s="44"/>
      <c r="B186" s="42" t="s">
        <v>203</v>
      </c>
      <c r="C186" s="48">
        <v>663.48</v>
      </c>
    </row>
    <row r="187" spans="1:3" s="17" customFormat="1" ht="15.6">
      <c r="A187" s="44"/>
      <c r="B187" s="42" t="s">
        <v>204</v>
      </c>
      <c r="C187" s="48">
        <v>223.56</v>
      </c>
    </row>
    <row r="188" spans="1:3" s="17" customFormat="1" ht="15.6">
      <c r="A188" s="44"/>
      <c r="B188" s="42" t="s">
        <v>205</v>
      </c>
      <c r="C188" s="48">
        <v>1899.88</v>
      </c>
    </row>
    <row r="189" spans="1:3" s="17" customFormat="1" ht="15.6">
      <c r="A189" s="44"/>
      <c r="B189" s="42" t="s">
        <v>206</v>
      </c>
      <c r="C189" s="48">
        <v>223.56</v>
      </c>
    </row>
    <row r="190" spans="1:3" s="17" customFormat="1" ht="18" customHeight="1">
      <c r="A190" s="44"/>
      <c r="B190" s="42" t="s">
        <v>207</v>
      </c>
      <c r="C190" s="48">
        <v>0</v>
      </c>
    </row>
    <row r="191" spans="1:3" s="17" customFormat="1" ht="24" customHeight="1">
      <c r="A191" s="44"/>
      <c r="B191" s="42" t="s">
        <v>136</v>
      </c>
      <c r="C191" s="48">
        <v>0</v>
      </c>
    </row>
    <row r="192" spans="1:3" s="17" customFormat="1" ht="15.6">
      <c r="A192" s="44"/>
      <c r="B192" s="42" t="s">
        <v>208</v>
      </c>
      <c r="C192" s="48">
        <v>223.56</v>
      </c>
    </row>
    <row r="193" spans="1:3" s="17" customFormat="1" ht="15.6">
      <c r="A193" s="44"/>
      <c r="B193" s="42" t="s">
        <v>209</v>
      </c>
      <c r="C193" s="48">
        <v>223.56</v>
      </c>
    </row>
    <row r="194" spans="1:3" s="17" customFormat="1" ht="15.6">
      <c r="A194" s="44"/>
      <c r="B194" s="42" t="s">
        <v>210</v>
      </c>
      <c r="C194" s="48">
        <v>331.74</v>
      </c>
    </row>
    <row r="195" spans="1:3" s="18" customFormat="1" ht="15.6">
      <c r="A195" s="44"/>
      <c r="B195" s="42" t="s">
        <v>211</v>
      </c>
      <c r="C195" s="48">
        <v>223.56</v>
      </c>
    </row>
    <row r="196" spans="1:3" s="18" customFormat="1" ht="15.6">
      <c r="A196" s="44"/>
      <c r="B196" s="42" t="s">
        <v>211</v>
      </c>
      <c r="C196" s="48">
        <v>223.56</v>
      </c>
    </row>
    <row r="197" spans="1:3" s="18" customFormat="1" ht="15.6">
      <c r="A197" s="44"/>
      <c r="B197" s="42" t="s">
        <v>212</v>
      </c>
      <c r="C197" s="48">
        <v>223.56</v>
      </c>
    </row>
    <row r="198" spans="1:3" s="18" customFormat="1" ht="31.2">
      <c r="A198" s="44"/>
      <c r="B198" s="42" t="s">
        <v>213</v>
      </c>
      <c r="C198" s="48">
        <v>2256.48</v>
      </c>
    </row>
    <row r="199" spans="1:3" s="18" customFormat="1" ht="31.2">
      <c r="A199" s="44"/>
      <c r="B199" s="43" t="s">
        <v>214</v>
      </c>
      <c r="C199" s="48">
        <v>0</v>
      </c>
    </row>
    <row r="200" spans="1:3" s="18" customFormat="1" ht="15.6">
      <c r="A200" s="44"/>
      <c r="B200" s="42" t="s">
        <v>215</v>
      </c>
      <c r="C200" s="48">
        <v>532.40250000000003</v>
      </c>
    </row>
    <row r="201" spans="1:3" s="18" customFormat="1" ht="15.6">
      <c r="A201" s="44"/>
      <c r="B201" s="42" t="s">
        <v>216</v>
      </c>
      <c r="C201" s="48">
        <v>184.4</v>
      </c>
    </row>
    <row r="202" spans="1:3" s="18" customFormat="1" ht="15.6">
      <c r="A202" s="44"/>
      <c r="B202" s="42" t="s">
        <v>217</v>
      </c>
      <c r="C202" s="48">
        <v>272.56</v>
      </c>
    </row>
    <row r="203" spans="1:3" s="18" customFormat="1" ht="15.6">
      <c r="A203" s="44"/>
      <c r="B203" s="42" t="s">
        <v>218</v>
      </c>
      <c r="C203" s="48">
        <v>484.44000000000005</v>
      </c>
    </row>
    <row r="204" spans="1:3" s="18" customFormat="1" ht="15.6">
      <c r="A204" s="41"/>
      <c r="B204" s="42" t="s">
        <v>219</v>
      </c>
      <c r="C204" s="48">
        <v>255.99</v>
      </c>
    </row>
    <row r="205" spans="1:3" s="18" customFormat="1" ht="15.6">
      <c r="A205" s="41"/>
      <c r="B205" s="42" t="s">
        <v>151</v>
      </c>
      <c r="C205" s="48">
        <v>202.26</v>
      </c>
    </row>
    <row r="206" spans="1:3" s="18" customFormat="1" ht="15.6">
      <c r="A206" s="41"/>
      <c r="B206" s="42" t="s">
        <v>220</v>
      </c>
      <c r="C206" s="48">
        <v>223.56</v>
      </c>
    </row>
    <row r="207" spans="1:3" s="18" customFormat="1" ht="15.6">
      <c r="A207" s="41"/>
      <c r="B207" s="42" t="s">
        <v>301</v>
      </c>
      <c r="C207" s="48">
        <v>1939.52</v>
      </c>
    </row>
    <row r="208" spans="1:3" s="18" customFormat="1" ht="15.6">
      <c r="A208" s="41"/>
      <c r="B208" s="42" t="s">
        <v>302</v>
      </c>
      <c r="C208" s="48">
        <v>1939.52</v>
      </c>
    </row>
    <row r="209" spans="1:3" s="18" customFormat="1" ht="15.6">
      <c r="A209" s="41"/>
      <c r="B209" s="42" t="s">
        <v>221</v>
      </c>
      <c r="C209" s="48">
        <v>663.48</v>
      </c>
    </row>
    <row r="210" spans="1:3" s="18" customFormat="1" ht="15.6">
      <c r="A210" s="41"/>
      <c r="B210" s="42" t="s">
        <v>303</v>
      </c>
      <c r="C210" s="48">
        <v>3879.04</v>
      </c>
    </row>
    <row r="211" spans="1:3" s="18" customFormat="1" ht="15.6">
      <c r="A211" s="41"/>
      <c r="B211" s="42" t="s">
        <v>222</v>
      </c>
      <c r="C211" s="48">
        <v>623.87</v>
      </c>
    </row>
    <row r="212" spans="1:3" s="18" customFormat="1" ht="15.6">
      <c r="A212" s="41"/>
      <c r="B212" s="42" t="s">
        <v>223</v>
      </c>
      <c r="C212" s="48">
        <v>0</v>
      </c>
    </row>
    <row r="213" spans="1:3" s="18" customFormat="1" ht="15.6">
      <c r="A213" s="41"/>
      <c r="B213" s="35" t="s">
        <v>224</v>
      </c>
      <c r="C213" s="48">
        <v>223.56</v>
      </c>
    </row>
    <row r="214" spans="1:3" s="18" customFormat="1" ht="15.6">
      <c r="A214" s="41"/>
      <c r="B214" s="42" t="s">
        <v>225</v>
      </c>
      <c r="C214" s="48">
        <v>0</v>
      </c>
    </row>
    <row r="215" spans="1:3" s="18" customFormat="1" ht="31.2">
      <c r="A215" s="41"/>
      <c r="B215" s="42" t="s">
        <v>226</v>
      </c>
      <c r="C215" s="48">
        <v>4355.54</v>
      </c>
    </row>
    <row r="216" spans="1:3" s="19" customFormat="1" ht="31.2">
      <c r="A216" s="41" t="s">
        <v>134</v>
      </c>
      <c r="B216" s="37" t="s">
        <v>227</v>
      </c>
      <c r="C216" s="48">
        <v>0</v>
      </c>
    </row>
    <row r="217" spans="1:3" s="19" customFormat="1" ht="15.6">
      <c r="A217" s="41"/>
      <c r="B217" s="42" t="s">
        <v>228</v>
      </c>
      <c r="C217" s="48">
        <v>144.1568</v>
      </c>
    </row>
    <row r="218" spans="1:3" s="19" customFormat="1" ht="31.2">
      <c r="A218" s="41"/>
      <c r="B218" s="42" t="s">
        <v>229</v>
      </c>
      <c r="C218" s="48">
        <v>489.49</v>
      </c>
    </row>
    <row r="219" spans="1:3" s="19" customFormat="1" ht="31.2">
      <c r="A219" s="41"/>
      <c r="B219" s="42" t="s">
        <v>230</v>
      </c>
      <c r="C219" s="48">
        <v>826.44</v>
      </c>
    </row>
    <row r="220" spans="1:3" s="19" customFormat="1" ht="27" customHeight="1">
      <c r="A220" s="41"/>
      <c r="B220" s="42" t="s">
        <v>231</v>
      </c>
      <c r="C220" s="48">
        <v>662.62</v>
      </c>
    </row>
    <row r="221" spans="1:3" s="19" customFormat="1" ht="15.6">
      <c r="A221" s="41"/>
      <c r="B221" s="42" t="s">
        <v>232</v>
      </c>
      <c r="C221" s="48">
        <v>2743.8720000000003</v>
      </c>
    </row>
    <row r="222" spans="1:3" s="19" customFormat="1" ht="31.2">
      <c r="A222" s="41"/>
      <c r="B222" s="42" t="s">
        <v>233</v>
      </c>
      <c r="C222" s="48">
        <v>0</v>
      </c>
    </row>
    <row r="223" spans="1:3" s="19" customFormat="1" ht="15.6">
      <c r="A223" s="41"/>
      <c r="B223" s="35" t="s">
        <v>234</v>
      </c>
      <c r="C223" s="48">
        <v>12843.52</v>
      </c>
    </row>
    <row r="224" spans="1:3" s="19" customFormat="1" ht="15.6">
      <c r="A224" s="44"/>
      <c r="B224" s="42" t="s">
        <v>235</v>
      </c>
      <c r="C224" s="48">
        <v>193.44</v>
      </c>
    </row>
    <row r="225" spans="1:3" s="19" customFormat="1" ht="15.6">
      <c r="A225" s="44"/>
      <c r="B225" s="42" t="s">
        <v>236</v>
      </c>
      <c r="C225" s="48">
        <v>0</v>
      </c>
    </row>
    <row r="226" spans="1:3" s="19" customFormat="1" ht="15.6">
      <c r="A226" s="44"/>
      <c r="B226" s="42" t="s">
        <v>237</v>
      </c>
      <c r="C226" s="48">
        <v>59.52</v>
      </c>
    </row>
    <row r="227" spans="1:3" s="19" customFormat="1" ht="31.2">
      <c r="A227" s="44"/>
      <c r="B227" s="45" t="s">
        <v>238</v>
      </c>
      <c r="C227" s="48">
        <v>2117.9703999999997</v>
      </c>
    </row>
    <row r="228" spans="1:3" s="19" customFormat="1" ht="15.6">
      <c r="A228" s="44" t="s">
        <v>142</v>
      </c>
      <c r="B228" s="35" t="s">
        <v>239</v>
      </c>
      <c r="C228" s="48">
        <v>0</v>
      </c>
    </row>
    <row r="229" spans="1:3" s="19" customFormat="1" ht="15.6">
      <c r="A229" s="44" t="s">
        <v>144</v>
      </c>
      <c r="B229" s="35" t="s">
        <v>240</v>
      </c>
      <c r="C229" s="48">
        <v>0</v>
      </c>
    </row>
    <row r="230" spans="1:3" s="19" customFormat="1" ht="15.6">
      <c r="A230" s="44" t="s">
        <v>146</v>
      </c>
      <c r="B230" s="42" t="s">
        <v>241</v>
      </c>
      <c r="C230" s="48">
        <v>0</v>
      </c>
    </row>
    <row r="231" spans="1:3" s="19" customFormat="1" ht="15.6">
      <c r="A231" s="44"/>
      <c r="B231" s="35" t="s">
        <v>242</v>
      </c>
      <c r="C231" s="48">
        <v>352.32</v>
      </c>
    </row>
    <row r="232" spans="1:3" s="19" customFormat="1" ht="15.6">
      <c r="A232" s="41"/>
      <c r="B232" s="35" t="s">
        <v>243</v>
      </c>
      <c r="C232" s="48">
        <v>0</v>
      </c>
    </row>
    <row r="233" spans="1:3" s="19" customFormat="1" ht="15.6">
      <c r="A233" s="41"/>
      <c r="B233" s="42" t="s">
        <v>244</v>
      </c>
      <c r="C233" s="48">
        <v>1849.68</v>
      </c>
    </row>
    <row r="234" spans="1:3" s="19" customFormat="1" ht="15.6">
      <c r="A234" s="41"/>
      <c r="B234" s="42" t="s">
        <v>245</v>
      </c>
      <c r="C234" s="48">
        <v>647.16</v>
      </c>
    </row>
    <row r="235" spans="1:3" s="19" customFormat="1" ht="15.6">
      <c r="A235" s="41"/>
      <c r="B235" s="42" t="s">
        <v>246</v>
      </c>
      <c r="C235" s="48">
        <v>2322.1800000000003</v>
      </c>
    </row>
    <row r="236" spans="1:3" s="19" customFormat="1" ht="15.6">
      <c r="A236" s="41"/>
      <c r="B236" s="42" t="s">
        <v>247</v>
      </c>
      <c r="C236" s="48">
        <v>2816.45</v>
      </c>
    </row>
    <row r="237" spans="1:3" s="19" customFormat="1" ht="31.2">
      <c r="A237" s="41"/>
      <c r="B237" s="42" t="s">
        <v>248</v>
      </c>
      <c r="C237" s="48">
        <v>582.72</v>
      </c>
    </row>
    <row r="238" spans="1:3" s="19" customFormat="1" ht="15.6">
      <c r="A238" s="41"/>
      <c r="B238" s="45" t="s">
        <v>249</v>
      </c>
      <c r="C238" s="48">
        <v>772389.56</v>
      </c>
    </row>
    <row r="239" spans="1:3" s="19" customFormat="1" ht="15.6">
      <c r="A239" s="41"/>
      <c r="B239" s="42" t="s">
        <v>250</v>
      </c>
      <c r="C239" s="48">
        <v>0</v>
      </c>
    </row>
    <row r="240" spans="1:3" s="19" customFormat="1" ht="15.6">
      <c r="A240" s="41"/>
      <c r="B240" s="35" t="s">
        <v>251</v>
      </c>
      <c r="C240" s="48">
        <v>1496.52</v>
      </c>
    </row>
    <row r="241" spans="1:103" s="19" customFormat="1" ht="15.6">
      <c r="A241" s="41"/>
      <c r="B241" s="42" t="s">
        <v>252</v>
      </c>
      <c r="C241" s="48">
        <v>474.06000000000006</v>
      </c>
    </row>
    <row r="242" spans="1:103" s="19" customFormat="1" ht="15.6">
      <c r="A242" s="41"/>
      <c r="B242" s="42" t="s">
        <v>253</v>
      </c>
      <c r="C242" s="48">
        <v>11965.109999999999</v>
      </c>
    </row>
    <row r="243" spans="1:103" s="19" customFormat="1" ht="31.2">
      <c r="A243" s="28"/>
      <c r="B243" s="35" t="s">
        <v>254</v>
      </c>
      <c r="C243" s="48">
        <v>0</v>
      </c>
    </row>
    <row r="244" spans="1:103" s="19" customFormat="1" ht="15.6">
      <c r="A244" s="28"/>
      <c r="B244" s="35" t="s">
        <v>255</v>
      </c>
      <c r="C244" s="48">
        <v>3003.56</v>
      </c>
    </row>
    <row r="245" spans="1:103" s="19" customFormat="1" ht="15.6">
      <c r="A245" s="28"/>
      <c r="B245" s="35" t="s">
        <v>256</v>
      </c>
      <c r="C245" s="48">
        <v>14764.39</v>
      </c>
    </row>
    <row r="246" spans="1:103" s="19" customFormat="1" ht="31.2">
      <c r="A246" s="28"/>
      <c r="B246" s="42" t="s">
        <v>257</v>
      </c>
      <c r="C246" s="48">
        <v>0</v>
      </c>
    </row>
    <row r="247" spans="1:103" s="19" customFormat="1" ht="15.6">
      <c r="A247" s="28"/>
      <c r="B247" s="42" t="s">
        <v>258</v>
      </c>
      <c r="C247" s="48">
        <v>276.7296</v>
      </c>
    </row>
    <row r="248" spans="1:103" s="19" customFormat="1" ht="15.6">
      <c r="A248" s="28"/>
      <c r="B248" s="42" t="s">
        <v>259</v>
      </c>
      <c r="C248" s="48">
        <v>53904.619999999995</v>
      </c>
    </row>
    <row r="249" spans="1:103" s="19" customFormat="1" ht="15.6">
      <c r="A249" s="28"/>
      <c r="B249" s="42" t="s">
        <v>260</v>
      </c>
      <c r="C249" s="48">
        <v>0</v>
      </c>
    </row>
    <row r="250" spans="1:103" s="19" customFormat="1" ht="15.6">
      <c r="A250" s="28"/>
      <c r="B250" s="42" t="s">
        <v>261</v>
      </c>
      <c r="C250" s="48">
        <v>983.16000000000008</v>
      </c>
    </row>
    <row r="251" spans="1:103" s="19" customFormat="1" ht="15.6">
      <c r="A251" s="28"/>
      <c r="B251" s="42" t="s">
        <v>262</v>
      </c>
      <c r="C251" s="48">
        <v>59.879999999999995</v>
      </c>
    </row>
    <row r="252" spans="1:103" s="19" customFormat="1" ht="31.2">
      <c r="A252" s="28"/>
      <c r="B252" s="42" t="s">
        <v>263</v>
      </c>
      <c r="C252" s="48">
        <v>0</v>
      </c>
    </row>
    <row r="253" spans="1:103" s="19" customFormat="1" ht="15.6">
      <c r="A253" s="28"/>
      <c r="B253" s="42" t="s">
        <v>264</v>
      </c>
      <c r="C253" s="48">
        <v>18275.683999999997</v>
      </c>
    </row>
    <row r="254" spans="1:103" s="19" customFormat="1" ht="15.6">
      <c r="A254" s="28"/>
      <c r="B254" s="42" t="s">
        <v>265</v>
      </c>
      <c r="C254" s="48">
        <v>17652.25</v>
      </c>
    </row>
    <row r="255" spans="1:103" s="19" customFormat="1" ht="15.6">
      <c r="A255" s="28"/>
      <c r="B255" s="42" t="s">
        <v>266</v>
      </c>
      <c r="C255" s="48">
        <v>2048.25</v>
      </c>
    </row>
    <row r="256" spans="1:103" s="19" customFormat="1" ht="15.6">
      <c r="A256" s="28"/>
      <c r="B256" s="42" t="s">
        <v>267</v>
      </c>
      <c r="C256" s="48">
        <v>1423.32</v>
      </c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</row>
    <row r="257" spans="1:3" s="19" customFormat="1" ht="15.6">
      <c r="A257" s="28"/>
      <c r="B257" s="45" t="s">
        <v>268</v>
      </c>
      <c r="C257" s="48">
        <v>3851.3180000000002</v>
      </c>
    </row>
    <row r="258" spans="1:3" s="19" customFormat="1" ht="15.6">
      <c r="A258" s="28"/>
      <c r="B258" s="35" t="s">
        <v>269</v>
      </c>
      <c r="C258" s="48">
        <v>1669.82</v>
      </c>
    </row>
    <row r="259" spans="1:3" s="19" customFormat="1" ht="15.6">
      <c r="A259" s="28"/>
      <c r="B259" s="45" t="s">
        <v>270</v>
      </c>
      <c r="C259" s="48">
        <v>5136</v>
      </c>
    </row>
    <row r="260" spans="1:3" s="19" customFormat="1" ht="15.6">
      <c r="A260" s="28"/>
      <c r="B260" s="35" t="s">
        <v>271</v>
      </c>
      <c r="C260" s="48">
        <v>1925.79</v>
      </c>
    </row>
    <row r="261" spans="1:3" s="19" customFormat="1" ht="15.6">
      <c r="A261" s="28"/>
      <c r="B261" s="35" t="s">
        <v>272</v>
      </c>
      <c r="C261" s="48">
        <v>2081.3030000000003</v>
      </c>
    </row>
    <row r="262" spans="1:3" s="19" customFormat="1" ht="15.6">
      <c r="A262" s="28"/>
      <c r="B262" s="35" t="s">
        <v>273</v>
      </c>
      <c r="C262" s="48">
        <v>2500</v>
      </c>
    </row>
    <row r="263" spans="1:3" s="19" customFormat="1" ht="31.2">
      <c r="A263" s="28"/>
      <c r="B263" s="35" t="s">
        <v>274</v>
      </c>
      <c r="C263" s="48">
        <v>180.47</v>
      </c>
    </row>
    <row r="264" spans="1:3" s="19" customFormat="1" ht="15.6">
      <c r="A264" s="28"/>
      <c r="B264" s="42" t="s">
        <v>275</v>
      </c>
      <c r="C264" s="48">
        <v>1598.94</v>
      </c>
    </row>
    <row r="265" spans="1:3" s="19" customFormat="1" ht="15.6">
      <c r="A265" s="28"/>
      <c r="B265" s="42" t="s">
        <v>276</v>
      </c>
      <c r="C265" s="48">
        <v>89.3</v>
      </c>
    </row>
    <row r="266" spans="1:3" s="19" customFormat="1" ht="15.6">
      <c r="A266" s="28"/>
      <c r="B266" s="42" t="s">
        <v>277</v>
      </c>
      <c r="C266" s="48">
        <v>727.08</v>
      </c>
    </row>
    <row r="267" spans="1:3" s="19" customFormat="1" ht="15.6">
      <c r="A267" s="28"/>
      <c r="B267" s="42" t="s">
        <v>278</v>
      </c>
      <c r="C267" s="48">
        <v>129.46</v>
      </c>
    </row>
    <row r="268" spans="1:3" s="19" customFormat="1" ht="15.6">
      <c r="A268" s="28"/>
      <c r="B268" s="42" t="s">
        <v>279</v>
      </c>
      <c r="C268" s="48">
        <v>366.29</v>
      </c>
    </row>
    <row r="269" spans="1:3" s="19" customFormat="1" ht="15.6">
      <c r="A269" s="28"/>
      <c r="B269" s="42" t="s">
        <v>280</v>
      </c>
      <c r="C269" s="48">
        <v>64.73</v>
      </c>
    </row>
    <row r="270" spans="1:3" s="19" customFormat="1" ht="31.2">
      <c r="A270" s="28"/>
      <c r="B270" s="42" t="s">
        <v>281</v>
      </c>
      <c r="C270" s="48">
        <v>86.1</v>
      </c>
    </row>
    <row r="271" spans="1:3" s="19" customFormat="1" ht="15.6">
      <c r="A271" s="28"/>
      <c r="B271" s="42" t="s">
        <v>282</v>
      </c>
      <c r="C271" s="48">
        <v>99.84</v>
      </c>
    </row>
    <row r="272" spans="1:3" s="19" customFormat="1" ht="15.6">
      <c r="A272" s="28"/>
      <c r="B272" s="42" t="s">
        <v>283</v>
      </c>
      <c r="C272" s="48">
        <v>0</v>
      </c>
    </row>
    <row r="273" spans="1:6" s="19" customFormat="1" ht="15.6">
      <c r="A273" s="28"/>
      <c r="B273" s="35" t="s">
        <v>284</v>
      </c>
      <c r="C273" s="48">
        <v>39527.449999999997</v>
      </c>
    </row>
    <row r="274" spans="1:6" s="19" customFormat="1" ht="15.6">
      <c r="A274" s="28"/>
      <c r="B274" s="35" t="s">
        <v>285</v>
      </c>
      <c r="C274" s="48">
        <v>36157.94</v>
      </c>
    </row>
    <row r="275" spans="1:6" s="19" customFormat="1" ht="15.6">
      <c r="A275" s="28"/>
      <c r="B275" s="35" t="s">
        <v>286</v>
      </c>
      <c r="C275" s="48">
        <v>36157.94</v>
      </c>
    </row>
    <row r="276" spans="1:6" s="19" customFormat="1" ht="15.6">
      <c r="A276" s="28"/>
      <c r="B276" s="35" t="s">
        <v>287</v>
      </c>
      <c r="C276" s="48">
        <v>36157.94</v>
      </c>
    </row>
    <row r="277" spans="1:6" s="19" customFormat="1" ht="31.2">
      <c r="A277" s="28"/>
      <c r="B277" s="35" t="s">
        <v>288</v>
      </c>
      <c r="C277" s="48">
        <v>799.47</v>
      </c>
    </row>
    <row r="278" spans="1:6" s="19" customFormat="1" ht="15.6">
      <c r="A278" s="28"/>
      <c r="B278" s="35" t="s">
        <v>289</v>
      </c>
      <c r="C278" s="48">
        <v>366.29</v>
      </c>
    </row>
    <row r="279" spans="1:6" s="19" customFormat="1" ht="15.6">
      <c r="A279" s="28"/>
      <c r="B279" s="35" t="s">
        <v>290</v>
      </c>
      <c r="C279" s="48">
        <v>170.1</v>
      </c>
    </row>
    <row r="280" spans="1:6" s="19" customFormat="1" ht="31.2">
      <c r="A280" s="28"/>
      <c r="B280" s="35" t="s">
        <v>291</v>
      </c>
      <c r="C280" s="48">
        <v>0</v>
      </c>
    </row>
    <row r="281" spans="1:6" s="19" customFormat="1" ht="15.6">
      <c r="A281" s="28"/>
      <c r="B281" s="35" t="s">
        <v>315</v>
      </c>
      <c r="C281" s="48">
        <v>22000</v>
      </c>
    </row>
    <row r="282" spans="1:6" s="19" customFormat="1" ht="15.6">
      <c r="A282" s="28"/>
      <c r="B282" s="35" t="s">
        <v>316</v>
      </c>
      <c r="C282" s="48">
        <v>1368</v>
      </c>
    </row>
    <row r="283" spans="1:6" s="19" customFormat="1" ht="15.6">
      <c r="A283" s="28"/>
      <c r="B283" s="35" t="s">
        <v>292</v>
      </c>
      <c r="C283" s="30">
        <f>SUM(C103:C282)</f>
        <v>1186612.4897999999</v>
      </c>
    </row>
    <row r="284" spans="1:6" s="17" customFormat="1" ht="15.6">
      <c r="A284" s="41"/>
      <c r="B284" s="37" t="s">
        <v>293</v>
      </c>
      <c r="C284" s="30">
        <v>461113.34399999981</v>
      </c>
    </row>
    <row r="285" spans="1:6" s="17" customFormat="1" ht="15.6">
      <c r="A285" s="41" t="s">
        <v>294</v>
      </c>
      <c r="B285" s="37" t="s">
        <v>295</v>
      </c>
      <c r="C285" s="30">
        <f>C51+C59+C71+C79+C86+C89+C90+C91+C99+C283+C284</f>
        <v>3966752.2142133331</v>
      </c>
    </row>
    <row r="286" spans="1:6" s="54" customFormat="1" ht="13.8">
      <c r="A286" s="49"/>
      <c r="B286" s="50" t="s">
        <v>304</v>
      </c>
      <c r="C286" s="51">
        <v>2836811.04</v>
      </c>
      <c r="D286" s="52"/>
      <c r="E286" s="53"/>
      <c r="F286" s="53"/>
    </row>
    <row r="287" spans="1:6" s="56" customFormat="1" ht="13.8">
      <c r="A287" s="49"/>
      <c r="B287" s="50" t="s">
        <v>305</v>
      </c>
      <c r="C287" s="51">
        <v>2828142.3</v>
      </c>
      <c r="D287" s="55"/>
      <c r="E287" s="55"/>
      <c r="F287" s="55"/>
    </row>
    <row r="288" spans="1:6" s="56" customFormat="1" ht="13.8">
      <c r="A288" s="49"/>
      <c r="B288" s="50" t="s">
        <v>317</v>
      </c>
      <c r="C288" s="51">
        <v>67263</v>
      </c>
      <c r="D288" s="55"/>
      <c r="E288" s="55"/>
      <c r="F288" s="55"/>
    </row>
    <row r="289" spans="1:6" s="56" customFormat="1" ht="13.8">
      <c r="A289" s="49"/>
      <c r="B289" s="50" t="s">
        <v>318</v>
      </c>
      <c r="C289" s="51">
        <v>66041.789999999994</v>
      </c>
      <c r="D289" s="55"/>
      <c r="E289" s="55"/>
      <c r="F289" s="55"/>
    </row>
    <row r="290" spans="1:6" s="56" customFormat="1" ht="13.8">
      <c r="A290" s="49"/>
      <c r="B290" s="50" t="s">
        <v>308</v>
      </c>
      <c r="C290" s="51">
        <v>1080442.51</v>
      </c>
      <c r="D290" s="55"/>
      <c r="E290" s="55"/>
      <c r="F290" s="55"/>
    </row>
    <row r="291" spans="1:6" s="56" customFormat="1" ht="13.8">
      <c r="A291" s="49"/>
      <c r="B291" s="50" t="s">
        <v>307</v>
      </c>
      <c r="C291" s="57">
        <f>C287+C289+C290-C285</f>
        <v>7874.3857866665348</v>
      </c>
      <c r="D291" s="53"/>
      <c r="E291" s="53"/>
      <c r="F291" s="53"/>
    </row>
    <row r="292" spans="1:6" s="56" customFormat="1" ht="13.8">
      <c r="A292" s="49"/>
      <c r="B292" s="50" t="s">
        <v>306</v>
      </c>
      <c r="C292" s="57">
        <f>C41+C291</f>
        <v>-260231.45421333349</v>
      </c>
      <c r="D292" s="53"/>
      <c r="E292" s="53"/>
      <c r="F292" s="53"/>
    </row>
    <row r="293" spans="1:6" s="59" customFormat="1" ht="15.6">
      <c r="A293" s="58"/>
      <c r="C293" s="58"/>
    </row>
    <row r="294" spans="1:6" s="59" customFormat="1" ht="15.6">
      <c r="A294" s="58"/>
      <c r="C294" s="58"/>
    </row>
    <row r="295" spans="1:6" s="59" customFormat="1" ht="15.6">
      <c r="A295" s="58"/>
      <c r="C295" s="58"/>
    </row>
  </sheetData>
  <mergeCells count="6">
    <mergeCell ref="A39:B39"/>
    <mergeCell ref="A1:B1"/>
    <mergeCell ref="A2:B2"/>
    <mergeCell ref="A3:B3"/>
    <mergeCell ref="A37:B37"/>
    <mergeCell ref="A38:B38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2022-02-02T01:54:16Z</dcterms:created>
  <dcterms:modified xsi:type="dcterms:W3CDTF">2022-03-18T02:24:35Z</dcterms:modified>
</cp:coreProperties>
</file>