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3256" windowHeight="12696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C114" i="1"/>
  <c r="C113"/>
  <c r="C108"/>
  <c r="C95"/>
  <c r="C84"/>
  <c r="C80"/>
  <c r="C73"/>
  <c r="C65"/>
  <c r="C58"/>
  <c r="C39"/>
  <c r="C110"/>
</calcChain>
</file>

<file path=xl/sharedStrings.xml><?xml version="1.0" encoding="utf-8"?>
<sst xmlns="http://schemas.openxmlformats.org/spreadsheetml/2006/main" count="130" uniqueCount="127">
  <si>
    <t>РАСЧЕТ  ТАРИФА НА УСЛУГИ ПО СОДЕРЖАНИЮ И РЕМОНТУ ОБЩЕГО ИМУЩЕСТВА</t>
  </si>
  <si>
    <t>Панфилова, 6А</t>
  </si>
  <si>
    <t>Натуральные показатели и технические характеристики</t>
  </si>
  <si>
    <t>Общая площадь жилых помещений</t>
  </si>
  <si>
    <t>Уборочная площадь элементов лестничных клеток</t>
  </si>
  <si>
    <t>Уборочная площадь лестничных клеток</t>
  </si>
  <si>
    <t xml:space="preserve"> -нижних 2-х этажей</t>
  </si>
  <si>
    <t xml:space="preserve"> - выше 2-го этажа</t>
  </si>
  <si>
    <t>Численность проживающих людей</t>
  </si>
  <si>
    <t>Площадь чердаков (очистка от мусора)</t>
  </si>
  <si>
    <t>Площадь подвала</t>
  </si>
  <si>
    <t>Площадь кровли (, очистка снега,сбивание сосулей)</t>
  </si>
  <si>
    <t>Площадь придомовой территории (ручная уборка лето)</t>
  </si>
  <si>
    <t>Площадь придомовой территории (ручная уборка подметание зима)</t>
  </si>
  <si>
    <t>Площадь проездов (механизированная уборка)</t>
  </si>
  <si>
    <t>Площадь для очистки от наледи и льда</t>
  </si>
  <si>
    <t xml:space="preserve">Количество общедомовых приборов учета тепла </t>
  </si>
  <si>
    <t>Количество общедомовых приборов учета воды</t>
  </si>
  <si>
    <t>Норматив накопления твердых бытовых отходов на 1 чел в месяц</t>
  </si>
  <si>
    <t xml:space="preserve">Площадь газонов, (м2) </t>
  </si>
  <si>
    <t>1.Содержание помещений общего пользования</t>
  </si>
  <si>
    <t xml:space="preserve"> 1.1</t>
  </si>
  <si>
    <t>Влажное подметание лестничных площадок и маршей:</t>
  </si>
  <si>
    <t xml:space="preserve"> - нижних 2-х этажей</t>
  </si>
  <si>
    <t xml:space="preserve"> 1.2</t>
  </si>
  <si>
    <t>Мытье лестничных площадок и маршей</t>
  </si>
  <si>
    <t xml:space="preserve"> 1.3</t>
  </si>
  <si>
    <t>Влажная протирка стен, дверей,плафонов,оконных решеток, отоп.приборов,чердачных лестниц,шкафов для эл.сч.,почтовых ящиков, потолков</t>
  </si>
  <si>
    <t>Содержание мусоропроводов</t>
  </si>
  <si>
    <t xml:space="preserve">                                 Итого по п.1</t>
  </si>
  <si>
    <t xml:space="preserve"> </t>
  </si>
  <si>
    <t>2. Уборка придомовой территории , входящей в состав общего имущества</t>
  </si>
  <si>
    <t xml:space="preserve"> 2.1</t>
  </si>
  <si>
    <t>Подметание придомовой территории в летний период</t>
  </si>
  <si>
    <t xml:space="preserve"> 2.2</t>
  </si>
  <si>
    <t>Уборка мусора с газона в летний период (случайный мусор)</t>
  </si>
  <si>
    <t xml:space="preserve"> 2.3</t>
  </si>
  <si>
    <t>Уборка  газона в летний период (листья и сучья)</t>
  </si>
  <si>
    <t xml:space="preserve"> 2.4</t>
  </si>
  <si>
    <t>Очистка урн</t>
  </si>
  <si>
    <t xml:space="preserve"> 2.5</t>
  </si>
  <si>
    <t>Подметание снега при снегопаде более 2-х см</t>
  </si>
  <si>
    <t xml:space="preserve"> 2.6</t>
  </si>
  <si>
    <t>Подметание снега  до 2-х см</t>
  </si>
  <si>
    <t xml:space="preserve"> 2.7</t>
  </si>
  <si>
    <t>Сдвижка и снега  в зимний период (механизированная уборка)</t>
  </si>
  <si>
    <t xml:space="preserve"> 2.8</t>
  </si>
  <si>
    <t xml:space="preserve">Посыпка пешеходных дорожек и проездов противогололедными материалами </t>
  </si>
  <si>
    <t xml:space="preserve"> 2.9</t>
  </si>
  <si>
    <t xml:space="preserve">Очистка пешеходных дорожек, отмостки, крылец, входов, конт.площадок  и проездов вдоль бордюров (шириной 0,5м)от наледи и льда </t>
  </si>
  <si>
    <t xml:space="preserve"> 2.10</t>
  </si>
  <si>
    <t>Кошение газонов</t>
  </si>
  <si>
    <t xml:space="preserve">                                   Итого по п.2</t>
  </si>
  <si>
    <t>Влажное подметание м/проводных камер</t>
  </si>
  <si>
    <t>Удаление конт.с мусором из камеры</t>
  </si>
  <si>
    <t>Дезинфекция мусоросборников</t>
  </si>
  <si>
    <t>Дезинфекция м/приемных камер</t>
  </si>
  <si>
    <t>Очистка и дезинф. Клапанов</t>
  </si>
  <si>
    <t>Итого:</t>
  </si>
  <si>
    <t>3.Подготовка многоквартирного дома к сезонной эксплуатации</t>
  </si>
  <si>
    <t xml:space="preserve"> 3.1</t>
  </si>
  <si>
    <t>Регулировка, промывка, консервация, расконсервация, испытание системы центр. отопления</t>
  </si>
  <si>
    <t xml:space="preserve"> - промывка трубопроводов системы отопления</t>
  </si>
  <si>
    <t xml:space="preserve"> - испытание трубопроводов системы ЦО</t>
  </si>
  <si>
    <t xml:space="preserve"> - консервация и расконсервация  системы ЦО</t>
  </si>
  <si>
    <t xml:space="preserve"> - регулировка и наладка системы ЦО</t>
  </si>
  <si>
    <t xml:space="preserve"> - ликвидация воздушных пробок в стояке отопления</t>
  </si>
  <si>
    <t xml:space="preserve">                          Итого по п.3</t>
  </si>
  <si>
    <t>4.Проведение технических осмотров и мелкий ремонт</t>
  </si>
  <si>
    <t xml:space="preserve"> 4.1</t>
  </si>
  <si>
    <t>Проведение тех. осм. и устран. неисправн.систем центр.отопления</t>
  </si>
  <si>
    <t xml:space="preserve"> 4.2</t>
  </si>
  <si>
    <t>Проведение тех. осмотров и устран. неисправн.конструктивных элем.</t>
  </si>
  <si>
    <t xml:space="preserve"> 4.3</t>
  </si>
  <si>
    <t>Проведение тех. осмотров и устран. неисправн. эл.технич.устройств</t>
  </si>
  <si>
    <t xml:space="preserve"> 4.4</t>
  </si>
  <si>
    <t>Проведение тех. осмотров  и устран. неисправнв системах водоснабжения и канализации</t>
  </si>
  <si>
    <t xml:space="preserve"> 4.5</t>
  </si>
  <si>
    <t>Ершение канализационного выпуска</t>
  </si>
  <si>
    <t xml:space="preserve">                                Итого по п.4</t>
  </si>
  <si>
    <t>5.Аварийное обслуживание</t>
  </si>
  <si>
    <t xml:space="preserve"> 5.1</t>
  </si>
  <si>
    <t>Аварийное обслуживание внутридомового инж.сантех- и электротехнического оборудования</t>
  </si>
  <si>
    <t xml:space="preserve"> 5.2</t>
  </si>
  <si>
    <t>Диспетчерское обслуживание</t>
  </si>
  <si>
    <t xml:space="preserve">                                    Итого по п.5</t>
  </si>
  <si>
    <t>6.</t>
  </si>
  <si>
    <t>Дератизация</t>
  </si>
  <si>
    <t>7.</t>
  </si>
  <si>
    <t>Дезинсекция</t>
  </si>
  <si>
    <t xml:space="preserve"> 8. Поверка и обсл.коллект.приборов учета</t>
  </si>
  <si>
    <t xml:space="preserve"> 8.1</t>
  </si>
  <si>
    <t>Обслуживание коллективных приборов учета воды</t>
  </si>
  <si>
    <t xml:space="preserve"> 8.2</t>
  </si>
  <si>
    <t>Обслуживание коллективных приборов учета тепла</t>
  </si>
  <si>
    <t>Снятие показаний, занесение в компьютер, передача информации в ресурсоснабжающую организацию (вода)</t>
  </si>
  <si>
    <t>Снятие показаний, занесение в компьютер, передача информации в ресурсоснабжающую организацию (тепло)</t>
  </si>
  <si>
    <t>Снятие показаний, занесение в компьютер, передача информации в ресурсоснабжающую организацию (электроэнергия)</t>
  </si>
  <si>
    <t xml:space="preserve">                                    Итого по п.8</t>
  </si>
  <si>
    <t>9.Текущий ремонт (непредвиденные работы)</t>
  </si>
  <si>
    <t xml:space="preserve"> 9.1</t>
  </si>
  <si>
    <t>Текущий ремонт электрооборудования (непредвиденные работы)</t>
  </si>
  <si>
    <t>замена светильников освещения площадок на светодиодные светильники ЛУЧ (2,3 этажи- 1 подъезд)</t>
  </si>
  <si>
    <t xml:space="preserve"> 9.2</t>
  </si>
  <si>
    <t>Текущий ремонт систем водоснабжения и водоотведения (непредвиденные работы)</t>
  </si>
  <si>
    <t>смена вводных вентилей  Ду 20мм ХВС  и ГВС(кв.№8) с отжигом</t>
  </si>
  <si>
    <t>уплотнение соединений лентой ФУМ (кв.№8)</t>
  </si>
  <si>
    <t>замена сантехнических уплотняющих прокладок на вентилях и шлангах компрессора для промывки системы отопления</t>
  </si>
  <si>
    <t>ревизия крышек вентилей стояков отопления  с отжигом</t>
  </si>
  <si>
    <t xml:space="preserve">уплотнение соединений (лен сантехнический) </t>
  </si>
  <si>
    <t xml:space="preserve"> 9.3</t>
  </si>
  <si>
    <t>Текущий ремонт конструктивных элементов (непредвиденные работы)</t>
  </si>
  <si>
    <t>окраска МАФ (скамеек, урн  МАЙ-ИЮНЬ)</t>
  </si>
  <si>
    <t>открытие продухов</t>
  </si>
  <si>
    <t xml:space="preserve"> 10.</t>
  </si>
  <si>
    <t>Управление многоквартирным домом</t>
  </si>
  <si>
    <t xml:space="preserve">     Итого сумма затрат по дому</t>
  </si>
  <si>
    <t>по управлению и обслуживанию</t>
  </si>
  <si>
    <t>МКД по ул.Панфилова 6a</t>
  </si>
  <si>
    <t xml:space="preserve">Отчет за 2021 г </t>
  </si>
  <si>
    <t>результат на 01.01.2021 г. ("+"- экономия, "-" - перерасход)</t>
  </si>
  <si>
    <r>
      <t xml:space="preserve">                  СОБСТВЕННИКОВ ПОМЕЩЕНИЙ НА </t>
    </r>
    <r>
      <rPr>
        <b/>
        <sz val="12"/>
        <rFont val="Times New Roman"/>
        <family val="1"/>
        <charset val="204"/>
      </rPr>
      <t>2015</t>
    </r>
    <r>
      <rPr>
        <sz val="12"/>
        <rFont val="Times New Roman"/>
        <family val="1"/>
        <charset val="204"/>
      </rPr>
      <t xml:space="preserve">  МКД   ПО АДРЕСУ:</t>
    </r>
  </si>
  <si>
    <t>ИТОГО</t>
  </si>
  <si>
    <t xml:space="preserve">Итого начислено населению </t>
  </si>
  <si>
    <t xml:space="preserve">Итого оплачено населением </t>
  </si>
  <si>
    <t>Результат накоплением "+" - экономия "-" - перерасход</t>
  </si>
  <si>
    <t>Результат за 2021 год "+" - экономия "-" - перерасход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</si>
</sst>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13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1"/>
      <name val="Arial Cyr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3" fillId="0" borderId="1" xfId="0" applyFont="1" applyFill="1" applyBorder="1"/>
    <xf numFmtId="0" fontId="3" fillId="0" borderId="0" xfId="0" applyFont="1" applyFill="1"/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4" fillId="0" borderId="0" xfId="1" applyFont="1" applyFill="1" applyBorder="1" applyAlignment="1">
      <alignment horizontal="center"/>
    </xf>
    <xf numFmtId="0" fontId="4" fillId="0" borderId="1" xfId="1" applyFont="1" applyFill="1" applyBorder="1" applyAlignment="1">
      <alignment horizontal="center"/>
    </xf>
    <xf numFmtId="0" fontId="4" fillId="0" borderId="1" xfId="1" applyFont="1" applyFill="1" applyBorder="1" applyAlignment="1">
      <alignment horizontal="left"/>
    </xf>
    <xf numFmtId="2" fontId="4" fillId="0" borderId="1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wrapText="1"/>
    </xf>
    <xf numFmtId="2" fontId="3" fillId="0" borderId="1" xfId="0" applyNumberFormat="1" applyFont="1" applyFill="1" applyBorder="1" applyAlignment="1">
      <alignment wrapText="1"/>
    </xf>
    <xf numFmtId="0" fontId="3" fillId="0" borderId="0" xfId="0" applyFont="1" applyFill="1" applyAlignment="1">
      <alignment wrapText="1"/>
    </xf>
    <xf numFmtId="0" fontId="4" fillId="0" borderId="0" xfId="0" applyFont="1" applyFill="1" applyAlignment="1">
      <alignment wrapText="1"/>
    </xf>
    <xf numFmtId="0" fontId="3" fillId="0" borderId="1" xfId="0" applyFont="1" applyFill="1" applyBorder="1" applyAlignment="1">
      <alignment wrapText="1"/>
    </xf>
    <xf numFmtId="0" fontId="3" fillId="0" borderId="2" xfId="0" applyFont="1" applyFill="1" applyBorder="1" applyAlignment="1">
      <alignment wrapText="1"/>
    </xf>
    <xf numFmtId="0" fontId="3" fillId="0" borderId="1" xfId="0" applyNumberFormat="1" applyFont="1" applyFill="1" applyBorder="1" applyAlignment="1">
      <alignment wrapText="1"/>
    </xf>
    <xf numFmtId="16" fontId="3" fillId="0" borderId="1" xfId="0" applyNumberFormat="1" applyFont="1" applyFill="1" applyBorder="1" applyAlignment="1">
      <alignment wrapText="1"/>
    </xf>
    <xf numFmtId="0" fontId="4" fillId="0" borderId="1" xfId="0" applyFont="1" applyFill="1" applyBorder="1" applyAlignment="1">
      <alignment horizontal="center" wrapText="1"/>
    </xf>
    <xf numFmtId="0" fontId="4" fillId="0" borderId="1" xfId="0" applyNumberFormat="1" applyFont="1" applyFill="1" applyBorder="1" applyAlignment="1">
      <alignment wrapText="1"/>
    </xf>
    <xf numFmtId="0" fontId="3" fillId="0" borderId="1" xfId="0" applyNumberFormat="1" applyFont="1" applyFill="1" applyBorder="1"/>
    <xf numFmtId="0" fontId="5" fillId="0" borderId="0" xfId="0" applyFont="1" applyFill="1"/>
    <xf numFmtId="0" fontId="4" fillId="0" borderId="1" xfId="0" applyFont="1" applyBorder="1" applyAlignment="1">
      <alignment wrapText="1"/>
    </xf>
    <xf numFmtId="0" fontId="5" fillId="0" borderId="1" xfId="0" applyFont="1" applyFill="1" applyBorder="1" applyAlignment="1">
      <alignment horizontal="center"/>
    </xf>
    <xf numFmtId="0" fontId="5" fillId="0" borderId="1" xfId="0" applyFont="1" applyBorder="1" applyAlignment="1">
      <alignment wrapText="1"/>
    </xf>
    <xf numFmtId="0" fontId="5" fillId="0" borderId="1" xfId="0" applyFont="1" applyBorder="1"/>
    <xf numFmtId="0" fontId="3" fillId="0" borderId="0" xfId="0" applyFont="1" applyFill="1" applyBorder="1"/>
    <xf numFmtId="2" fontId="4" fillId="0" borderId="1" xfId="0" applyNumberFormat="1" applyFont="1" applyFill="1" applyBorder="1" applyAlignment="1">
      <alignment wrapText="1"/>
    </xf>
    <xf numFmtId="2" fontId="3" fillId="0" borderId="1" xfId="0" applyNumberFormat="1" applyFont="1" applyFill="1" applyBorder="1"/>
    <xf numFmtId="2" fontId="4" fillId="0" borderId="1" xfId="0" applyNumberFormat="1" applyFont="1" applyFill="1" applyBorder="1"/>
    <xf numFmtId="2" fontId="5" fillId="0" borderId="1" xfId="0" applyNumberFormat="1" applyFont="1" applyFill="1" applyBorder="1"/>
    <xf numFmtId="0" fontId="6" fillId="0" borderId="1" xfId="0" applyFont="1" applyFill="1" applyBorder="1"/>
    <xf numFmtId="0" fontId="7" fillId="0" borderId="1" xfId="1" applyFont="1" applyBorder="1" applyAlignment="1">
      <alignment horizontal="center"/>
    </xf>
    <xf numFmtId="0" fontId="8" fillId="0" borderId="1" xfId="1" applyFont="1" applyBorder="1"/>
    <xf numFmtId="2" fontId="7" fillId="0" borderId="0" xfId="1" applyNumberFormat="1" applyFont="1"/>
    <xf numFmtId="0" fontId="7" fillId="0" borderId="0" xfId="1" applyFont="1"/>
    <xf numFmtId="0" fontId="9" fillId="0" borderId="0" xfId="0" applyFont="1" applyFill="1" applyAlignment="1">
      <alignment vertical="center"/>
    </xf>
    <xf numFmtId="0" fontId="9" fillId="0" borderId="1" xfId="1" applyFont="1" applyBorder="1" applyAlignment="1">
      <alignment horizontal="center"/>
    </xf>
    <xf numFmtId="2" fontId="9" fillId="0" borderId="0" xfId="1" applyNumberFormat="1" applyFont="1"/>
    <xf numFmtId="0" fontId="9" fillId="0" borderId="0" xfId="0" applyFont="1" applyBorder="1" applyAlignment="1">
      <alignment vertical="center"/>
    </xf>
    <xf numFmtId="0" fontId="9" fillId="0" borderId="0" xfId="0" applyFont="1" applyFill="1" applyBorder="1" applyAlignment="1">
      <alignment wrapText="1"/>
    </xf>
    <xf numFmtId="0" fontId="9" fillId="0" borderId="0" xfId="0" applyFont="1" applyBorder="1"/>
    <xf numFmtId="0" fontId="10" fillId="0" borderId="1" xfId="0" applyFont="1" applyFill="1" applyBorder="1" applyAlignment="1">
      <alignment wrapText="1"/>
    </xf>
    <xf numFmtId="0" fontId="11" fillId="0" borderId="1" xfId="0" applyFont="1" applyFill="1" applyBorder="1" applyAlignment="1">
      <alignment wrapText="1"/>
    </xf>
    <xf numFmtId="2" fontId="11" fillId="0" borderId="1" xfId="0" applyNumberFormat="1" applyFont="1" applyFill="1" applyBorder="1" applyAlignment="1">
      <alignment wrapText="1"/>
    </xf>
    <xf numFmtId="2" fontId="12" fillId="0" borderId="1" xfId="2" applyNumberFormat="1" applyFont="1" applyFill="1" applyBorder="1" applyAlignment="1"/>
    <xf numFmtId="2" fontId="8" fillId="0" borderId="1" xfId="2" applyNumberFormat="1" applyFont="1" applyFill="1" applyBorder="1" applyAlignment="1"/>
    <xf numFmtId="2" fontId="12" fillId="0" borderId="1" xfId="2" applyNumberFormat="1" applyFont="1" applyBorder="1" applyAlignment="1"/>
    <xf numFmtId="0" fontId="3" fillId="0" borderId="0" xfId="0" applyFont="1" applyFill="1" applyAlignment="1">
      <alignment horizontal="left"/>
    </xf>
    <xf numFmtId="0" fontId="9" fillId="0" borderId="0" xfId="0" applyNumberFormat="1" applyFont="1" applyBorder="1" applyAlignment="1">
      <alignment horizontal="left"/>
    </xf>
    <xf numFmtId="0" fontId="4" fillId="0" borderId="0" xfId="1" applyFont="1" applyFill="1" applyBorder="1" applyAlignment="1">
      <alignment horizontal="center"/>
    </xf>
    <xf numFmtId="0" fontId="3" fillId="0" borderId="0" xfId="0" applyNumberFormat="1" applyFont="1" applyFill="1" applyBorder="1" applyAlignment="1">
      <alignment horizontal="left"/>
    </xf>
    <xf numFmtId="0" fontId="3" fillId="0" borderId="0" xfId="0" applyFont="1" applyFill="1" applyAlignment="1">
      <alignment horizontal="center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25"/>
  <sheetViews>
    <sheetView tabSelected="1" topLeftCell="A101" workbookViewId="0">
      <selection activeCell="H111" sqref="H111"/>
    </sheetView>
  </sheetViews>
  <sheetFormatPr defaultColWidth="27.33203125" defaultRowHeight="15.6"/>
  <cols>
    <col min="1" max="1" width="5.88671875" style="12" customWidth="1"/>
    <col min="2" max="2" width="67" style="12" customWidth="1"/>
    <col min="3" max="3" width="14.88671875" style="12" customWidth="1"/>
    <col min="4" max="199" width="9.109375" style="12" customWidth="1"/>
    <col min="200" max="200" width="4" style="12" customWidth="1"/>
    <col min="201" max="201" width="47.109375" style="12" customWidth="1"/>
    <col min="202" max="202" width="8.44140625" style="12" customWidth="1"/>
    <col min="203" max="203" width="7.33203125" style="12" customWidth="1"/>
    <col min="204" max="204" width="8.109375" style="12" customWidth="1"/>
    <col min="205" max="205" width="6.88671875" style="12" customWidth="1"/>
    <col min="206" max="206" width="9" style="12" customWidth="1"/>
    <col min="207" max="207" width="9.5546875" style="12" customWidth="1"/>
    <col min="208" max="209" width="7.33203125" style="12" customWidth="1"/>
    <col min="210" max="210" width="9.33203125" style="12" customWidth="1"/>
    <col min="211" max="211" width="10" style="12" customWidth="1"/>
    <col min="212" max="214" width="7.33203125" style="12" customWidth="1"/>
    <col min="215" max="215" width="9.88671875" style="12" customWidth="1"/>
    <col min="216" max="217" width="7.33203125" style="12" customWidth="1"/>
    <col min="218" max="218" width="7.6640625" style="12" customWidth="1"/>
    <col min="219" max="219" width="8.6640625" style="12" customWidth="1"/>
    <col min="220" max="222" width="9.109375" style="12" customWidth="1"/>
    <col min="223" max="223" width="8" style="12" customWidth="1"/>
    <col min="224" max="224" width="7.44140625" style="12" customWidth="1"/>
    <col min="225" max="238" width="9.109375" style="12" customWidth="1"/>
    <col min="239" max="239" width="9.33203125" style="12" customWidth="1"/>
    <col min="240" max="245" width="9.109375" style="12" customWidth="1"/>
    <col min="246" max="246" width="13.88671875" style="12" customWidth="1"/>
    <col min="247" max="247" width="11.88671875" style="12" customWidth="1"/>
    <col min="248" max="255" width="9.109375" style="12" customWidth="1"/>
    <col min="256" max="16384" width="27.33203125" style="12"/>
  </cols>
  <sheetData>
    <row r="1" spans="1:2" hidden="1"/>
    <row r="2" spans="1:2" ht="31.2" hidden="1">
      <c r="B2" s="12" t="s">
        <v>0</v>
      </c>
    </row>
    <row r="3" spans="1:2" ht="31.2" hidden="1">
      <c r="B3" s="12" t="s">
        <v>121</v>
      </c>
    </row>
    <row r="4" spans="1:2" hidden="1">
      <c r="B4" s="13" t="s">
        <v>1</v>
      </c>
    </row>
    <row r="5" spans="1:2" hidden="1">
      <c r="A5" s="14"/>
      <c r="B5" s="14"/>
    </row>
    <row r="6" spans="1:2" hidden="1">
      <c r="A6" s="14">
        <v>1</v>
      </c>
      <c r="B6" s="14">
        <v>2</v>
      </c>
    </row>
    <row r="7" spans="1:2" hidden="1">
      <c r="A7" s="14"/>
      <c r="B7" s="10" t="s">
        <v>2</v>
      </c>
    </row>
    <row r="8" spans="1:2" hidden="1">
      <c r="A8" s="14">
        <v>1</v>
      </c>
      <c r="B8" s="14" t="s">
        <v>3</v>
      </c>
    </row>
    <row r="9" spans="1:2" hidden="1">
      <c r="A9" s="14">
        <v>3</v>
      </c>
      <c r="B9" s="14" t="s">
        <v>4</v>
      </c>
    </row>
    <row r="10" spans="1:2" hidden="1">
      <c r="A10" s="14">
        <v>4</v>
      </c>
      <c r="B10" s="14" t="s">
        <v>5</v>
      </c>
    </row>
    <row r="11" spans="1:2" hidden="1">
      <c r="A11" s="14"/>
      <c r="B11" s="14" t="s">
        <v>6</v>
      </c>
    </row>
    <row r="12" spans="1:2" hidden="1">
      <c r="A12" s="14"/>
      <c r="B12" s="14" t="s">
        <v>7</v>
      </c>
    </row>
    <row r="13" spans="1:2" hidden="1">
      <c r="A13" s="14">
        <v>5</v>
      </c>
      <c r="B13" s="14" t="s">
        <v>8</v>
      </c>
    </row>
    <row r="14" spans="1:2" hidden="1">
      <c r="A14" s="14">
        <v>7</v>
      </c>
      <c r="B14" s="14" t="s">
        <v>9</v>
      </c>
    </row>
    <row r="15" spans="1:2" hidden="1">
      <c r="A15" s="14">
        <v>8</v>
      </c>
      <c r="B15" s="14" t="s">
        <v>10</v>
      </c>
    </row>
    <row r="16" spans="1:2" ht="13.5" hidden="1" customHeight="1">
      <c r="A16" s="14">
        <v>9</v>
      </c>
      <c r="B16" s="14" t="s">
        <v>11</v>
      </c>
    </row>
    <row r="17" spans="1:5" hidden="1">
      <c r="A17" s="14">
        <v>10</v>
      </c>
      <c r="B17" s="14" t="s">
        <v>12</v>
      </c>
    </row>
    <row r="18" spans="1:5" ht="31.2" hidden="1">
      <c r="A18" s="14">
        <v>11</v>
      </c>
      <c r="B18" s="14" t="s">
        <v>13</v>
      </c>
    </row>
    <row r="19" spans="1:5" hidden="1">
      <c r="A19" s="14">
        <v>12</v>
      </c>
      <c r="B19" s="14" t="s">
        <v>14</v>
      </c>
    </row>
    <row r="20" spans="1:5" hidden="1">
      <c r="A20" s="14">
        <v>13</v>
      </c>
      <c r="B20" s="14" t="s">
        <v>15</v>
      </c>
    </row>
    <row r="21" spans="1:5" hidden="1">
      <c r="A21" s="14">
        <v>14</v>
      </c>
      <c r="B21" s="14" t="s">
        <v>16</v>
      </c>
    </row>
    <row r="22" spans="1:5" hidden="1">
      <c r="A22" s="14">
        <v>15</v>
      </c>
      <c r="B22" s="14" t="s">
        <v>17</v>
      </c>
    </row>
    <row r="23" spans="1:5" hidden="1">
      <c r="A23" s="14">
        <v>16</v>
      </c>
      <c r="B23" s="14" t="s">
        <v>18</v>
      </c>
    </row>
    <row r="24" spans="1:5" hidden="1">
      <c r="A24" s="14">
        <v>17</v>
      </c>
      <c r="B24" s="14" t="s">
        <v>19</v>
      </c>
    </row>
    <row r="25" spans="1:5" hidden="1">
      <c r="A25" s="15"/>
      <c r="B25" s="15"/>
    </row>
    <row r="26" spans="1:5" s="4" customFormat="1">
      <c r="A26" s="50" t="s">
        <v>119</v>
      </c>
      <c r="B26" s="50"/>
    </row>
    <row r="27" spans="1:5" s="4" customFormat="1">
      <c r="A27" s="50" t="s">
        <v>117</v>
      </c>
      <c r="B27" s="50"/>
    </row>
    <row r="28" spans="1:5" s="4" customFormat="1">
      <c r="A28" s="50" t="s">
        <v>118</v>
      </c>
      <c r="B28" s="50"/>
    </row>
    <row r="29" spans="1:5" s="4" customFormat="1">
      <c r="A29" s="5"/>
      <c r="B29" s="5"/>
    </row>
    <row r="30" spans="1:5" s="4" customFormat="1">
      <c r="A30" s="6"/>
      <c r="B30" s="7" t="s">
        <v>120</v>
      </c>
      <c r="C30" s="8">
        <v>-36358.170499999935</v>
      </c>
    </row>
    <row r="31" spans="1:5">
      <c r="A31" s="9"/>
      <c r="B31" s="10" t="s">
        <v>20</v>
      </c>
      <c r="C31" s="11"/>
      <c r="E31" s="3"/>
    </row>
    <row r="32" spans="1:5">
      <c r="A32" s="16" t="s">
        <v>21</v>
      </c>
      <c r="B32" s="14" t="s">
        <v>22</v>
      </c>
      <c r="C32" s="14"/>
    </row>
    <row r="33" spans="1:3" ht="24" customHeight="1">
      <c r="A33" s="16"/>
      <c r="B33" s="14" t="s">
        <v>23</v>
      </c>
      <c r="C33" s="11">
        <v>22791.791999999998</v>
      </c>
    </row>
    <row r="34" spans="1:3">
      <c r="A34" s="16"/>
      <c r="B34" s="14" t="s">
        <v>7</v>
      </c>
      <c r="C34" s="11">
        <v>6289.9199999999992</v>
      </c>
    </row>
    <row r="35" spans="1:3">
      <c r="A35" s="17" t="s">
        <v>24</v>
      </c>
      <c r="B35" s="14" t="s">
        <v>25</v>
      </c>
      <c r="C35" s="11">
        <v>0</v>
      </c>
    </row>
    <row r="36" spans="1:3">
      <c r="A36" s="16"/>
      <c r="B36" s="14" t="s">
        <v>23</v>
      </c>
      <c r="C36" s="11">
        <v>19278.311999999998</v>
      </c>
    </row>
    <row r="37" spans="1:3">
      <c r="A37" s="16"/>
      <c r="B37" s="14" t="s">
        <v>7</v>
      </c>
      <c r="C37" s="11">
        <v>10523.136</v>
      </c>
    </row>
    <row r="38" spans="1:3" ht="46.8">
      <c r="A38" s="16" t="s">
        <v>26</v>
      </c>
      <c r="B38" s="14" t="s">
        <v>27</v>
      </c>
      <c r="C38" s="11">
        <v>9766.84</v>
      </c>
    </row>
    <row r="39" spans="1:3" s="13" customFormat="1">
      <c r="A39" s="19"/>
      <c r="B39" s="10" t="s">
        <v>29</v>
      </c>
      <c r="C39" s="27">
        <f>SUM(C33:C38)</f>
        <v>68649.999999999985</v>
      </c>
    </row>
    <row r="40" spans="1:3" hidden="1">
      <c r="A40" s="16"/>
      <c r="B40" s="14"/>
      <c r="C40" s="14"/>
    </row>
    <row r="41" spans="1:3" hidden="1">
      <c r="A41" s="16"/>
      <c r="B41" s="14"/>
      <c r="C41" s="14"/>
    </row>
    <row r="42" spans="1:3" hidden="1">
      <c r="A42" s="16"/>
      <c r="B42" s="14"/>
      <c r="C42" s="14"/>
    </row>
    <row r="43" spans="1:3" ht="15" hidden="1" customHeight="1">
      <c r="A43" s="16"/>
      <c r="B43" s="14"/>
      <c r="C43" s="14"/>
    </row>
    <row r="44" spans="1:3" hidden="1">
      <c r="A44" s="16"/>
      <c r="B44" s="14"/>
      <c r="C44" s="14"/>
    </row>
    <row r="45" spans="1:3" hidden="1">
      <c r="A45" s="16"/>
      <c r="B45" s="14"/>
      <c r="C45" s="14"/>
    </row>
    <row r="46" spans="1:3" hidden="1">
      <c r="A46" s="16"/>
      <c r="B46" s="18"/>
      <c r="C46" s="14"/>
    </row>
    <row r="47" spans="1:3" ht="31.2">
      <c r="A47" s="16" t="s">
        <v>30</v>
      </c>
      <c r="B47" s="10" t="s">
        <v>31</v>
      </c>
      <c r="C47" s="14"/>
    </row>
    <row r="48" spans="1:3">
      <c r="A48" s="16" t="s">
        <v>32</v>
      </c>
      <c r="B48" s="14" t="s">
        <v>33</v>
      </c>
      <c r="C48" s="11">
        <v>8699.0189999999984</v>
      </c>
    </row>
    <row r="49" spans="1:3">
      <c r="A49" s="16" t="s">
        <v>34</v>
      </c>
      <c r="B49" s="14" t="s">
        <v>35</v>
      </c>
      <c r="C49" s="11">
        <v>429.82800000000003</v>
      </c>
    </row>
    <row r="50" spans="1:3">
      <c r="A50" s="16" t="s">
        <v>36</v>
      </c>
      <c r="B50" s="14" t="s">
        <v>37</v>
      </c>
      <c r="C50" s="11">
        <v>796.44599999999991</v>
      </c>
    </row>
    <row r="51" spans="1:3">
      <c r="A51" s="16" t="s">
        <v>38</v>
      </c>
      <c r="B51" s="14" t="s">
        <v>39</v>
      </c>
      <c r="C51" s="11">
        <v>903.19999999999982</v>
      </c>
    </row>
    <row r="52" spans="1:3">
      <c r="A52" s="16" t="s">
        <v>40</v>
      </c>
      <c r="B52" s="14" t="s">
        <v>41</v>
      </c>
      <c r="C52" s="11">
        <v>24384.255000000001</v>
      </c>
    </row>
    <row r="53" spans="1:3">
      <c r="A53" s="16" t="s">
        <v>42</v>
      </c>
      <c r="B53" s="14" t="s">
        <v>43</v>
      </c>
      <c r="C53" s="11">
        <v>7470.4630000000006</v>
      </c>
    </row>
    <row r="54" spans="1:3">
      <c r="A54" s="16" t="s">
        <v>44</v>
      </c>
      <c r="B54" s="14" t="s">
        <v>45</v>
      </c>
      <c r="C54" s="11">
        <v>1653.2199999999998</v>
      </c>
    </row>
    <row r="55" spans="1:3" ht="31.2">
      <c r="A55" s="16" t="s">
        <v>46</v>
      </c>
      <c r="B55" s="14" t="s">
        <v>47</v>
      </c>
      <c r="C55" s="11">
        <v>159.60000000000002</v>
      </c>
    </row>
    <row r="56" spans="1:3" ht="46.8">
      <c r="A56" s="16" t="s">
        <v>48</v>
      </c>
      <c r="B56" s="14" t="s">
        <v>49</v>
      </c>
      <c r="C56" s="11">
        <v>11155.606</v>
      </c>
    </row>
    <row r="57" spans="1:3">
      <c r="A57" s="16" t="s">
        <v>50</v>
      </c>
      <c r="B57" s="14" t="s">
        <v>51</v>
      </c>
      <c r="C57" s="11">
        <v>1719.3119999999999</v>
      </c>
    </row>
    <row r="58" spans="1:3">
      <c r="A58" s="16"/>
      <c r="B58" s="10" t="s">
        <v>52</v>
      </c>
      <c r="C58" s="27">
        <f>SUM(C48:C57)</f>
        <v>57370.949000000001</v>
      </c>
    </row>
    <row r="59" spans="1:3" s="2" customFormat="1">
      <c r="A59" s="20"/>
      <c r="B59" s="18" t="s">
        <v>28</v>
      </c>
      <c r="C59" s="1"/>
    </row>
    <row r="60" spans="1:3" s="2" customFormat="1">
      <c r="A60" s="20"/>
      <c r="B60" s="14" t="s">
        <v>53</v>
      </c>
      <c r="C60" s="28">
        <v>6138.7199999999975</v>
      </c>
    </row>
    <row r="61" spans="1:3" s="2" customFormat="1">
      <c r="A61" s="20"/>
      <c r="B61" s="14" t="s">
        <v>54</v>
      </c>
      <c r="C61" s="28">
        <v>41062.692000000003</v>
      </c>
    </row>
    <row r="62" spans="1:3" s="2" customFormat="1" ht="15.75" customHeight="1">
      <c r="A62" s="20"/>
      <c r="B62" s="14" t="s">
        <v>55</v>
      </c>
      <c r="C62" s="28">
        <v>826.4</v>
      </c>
    </row>
    <row r="63" spans="1:3" s="2" customFormat="1">
      <c r="A63" s="20"/>
      <c r="B63" s="14" t="s">
        <v>56</v>
      </c>
      <c r="C63" s="28">
        <v>7498.32</v>
      </c>
    </row>
    <row r="64" spans="1:3" s="2" customFormat="1">
      <c r="A64" s="20"/>
      <c r="B64" s="14" t="s">
        <v>57</v>
      </c>
      <c r="C64" s="28">
        <v>856.2</v>
      </c>
    </row>
    <row r="65" spans="1:3" s="2" customFormat="1">
      <c r="A65" s="20"/>
      <c r="B65" s="18" t="s">
        <v>58</v>
      </c>
      <c r="C65" s="29">
        <f>SUM(C60:C64)</f>
        <v>56382.331999999995</v>
      </c>
    </row>
    <row r="66" spans="1:3" ht="31.2">
      <c r="A66" s="16"/>
      <c r="B66" s="10" t="s">
        <v>59</v>
      </c>
      <c r="C66" s="14"/>
    </row>
    <row r="67" spans="1:3" ht="31.2">
      <c r="A67" s="16" t="s">
        <v>60</v>
      </c>
      <c r="B67" s="14" t="s">
        <v>61</v>
      </c>
      <c r="C67" s="14"/>
    </row>
    <row r="68" spans="1:3" s="21" customFormat="1">
      <c r="A68" s="20"/>
      <c r="B68" s="14" t="s">
        <v>62</v>
      </c>
      <c r="C68" s="30">
        <v>32751.54</v>
      </c>
    </row>
    <row r="69" spans="1:3" s="21" customFormat="1">
      <c r="A69" s="20"/>
      <c r="B69" s="14" t="s">
        <v>63</v>
      </c>
      <c r="C69" s="30">
        <v>9278.1640000000007</v>
      </c>
    </row>
    <row r="70" spans="1:3" s="21" customFormat="1">
      <c r="A70" s="20"/>
      <c r="B70" s="14" t="s">
        <v>64</v>
      </c>
      <c r="C70" s="30">
        <v>4908.2240000000002</v>
      </c>
    </row>
    <row r="71" spans="1:3" s="21" customFormat="1">
      <c r="A71" s="20"/>
      <c r="B71" s="14" t="s">
        <v>65</v>
      </c>
      <c r="C71" s="30">
        <v>341.49199999999996</v>
      </c>
    </row>
    <row r="72" spans="1:3" s="21" customFormat="1">
      <c r="A72" s="20"/>
      <c r="B72" s="14" t="s">
        <v>66</v>
      </c>
      <c r="C72" s="30">
        <v>1211.52</v>
      </c>
    </row>
    <row r="73" spans="1:3">
      <c r="A73" s="16"/>
      <c r="B73" s="10" t="s">
        <v>67</v>
      </c>
      <c r="C73" s="27">
        <f>SUM(C68:C72)</f>
        <v>48490.939999999995</v>
      </c>
    </row>
    <row r="74" spans="1:3">
      <c r="A74" s="16"/>
      <c r="B74" s="10" t="s">
        <v>68</v>
      </c>
      <c r="C74" s="14"/>
    </row>
    <row r="75" spans="1:3">
      <c r="A75" s="16" t="s">
        <v>69</v>
      </c>
      <c r="B75" s="14" t="s">
        <v>70</v>
      </c>
      <c r="C75" s="11">
        <v>13941.36</v>
      </c>
    </row>
    <row r="76" spans="1:3" ht="31.2">
      <c r="A76" s="16" t="s">
        <v>71</v>
      </c>
      <c r="B76" s="14" t="s">
        <v>72</v>
      </c>
      <c r="C76" s="11">
        <v>3485.34</v>
      </c>
    </row>
    <row r="77" spans="1:3" ht="31.2">
      <c r="A77" s="16" t="s">
        <v>73</v>
      </c>
      <c r="B77" s="14" t="s">
        <v>74</v>
      </c>
      <c r="C77" s="11">
        <v>17631.72</v>
      </c>
    </row>
    <row r="78" spans="1:3" ht="31.2">
      <c r="A78" s="16" t="s">
        <v>75</v>
      </c>
      <c r="B78" s="14" t="s">
        <v>76</v>
      </c>
      <c r="C78" s="11">
        <v>6970.68</v>
      </c>
    </row>
    <row r="79" spans="1:3">
      <c r="A79" s="16" t="s">
        <v>77</v>
      </c>
      <c r="B79" s="14" t="s">
        <v>78</v>
      </c>
      <c r="C79" s="11">
        <v>2527</v>
      </c>
    </row>
    <row r="80" spans="1:3">
      <c r="A80" s="16"/>
      <c r="B80" s="10" t="s">
        <v>79</v>
      </c>
      <c r="C80" s="27">
        <f>SUM(C75:C79)</f>
        <v>44556.1</v>
      </c>
    </row>
    <row r="81" spans="1:3">
      <c r="A81" s="16"/>
      <c r="B81" s="10" t="s">
        <v>80</v>
      </c>
      <c r="C81" s="14"/>
    </row>
    <row r="82" spans="1:3" ht="31.2">
      <c r="A82" s="16" t="s">
        <v>81</v>
      </c>
      <c r="B82" s="14" t="s">
        <v>82</v>
      </c>
      <c r="C82" s="14">
        <v>19476.900000000001</v>
      </c>
    </row>
    <row r="83" spans="1:3">
      <c r="A83" s="16" t="s">
        <v>83</v>
      </c>
      <c r="B83" s="14" t="s">
        <v>84</v>
      </c>
      <c r="C83" s="14">
        <v>5535.54</v>
      </c>
    </row>
    <row r="84" spans="1:3">
      <c r="A84" s="16"/>
      <c r="B84" s="10" t="s">
        <v>85</v>
      </c>
      <c r="C84" s="10">
        <f>SUM(C82:C83)</f>
        <v>25012.440000000002</v>
      </c>
    </row>
    <row r="85" spans="1:3">
      <c r="A85" s="16"/>
      <c r="B85" s="14"/>
      <c r="C85" s="14"/>
    </row>
    <row r="86" spans="1:3">
      <c r="A86" s="19" t="s">
        <v>86</v>
      </c>
      <c r="B86" s="14" t="s">
        <v>87</v>
      </c>
      <c r="C86" s="10">
        <v>2774.36</v>
      </c>
    </row>
    <row r="87" spans="1:3">
      <c r="A87" s="19" t="s">
        <v>88</v>
      </c>
      <c r="B87" s="14" t="s">
        <v>89</v>
      </c>
      <c r="C87" s="10">
        <v>2677.58</v>
      </c>
    </row>
    <row r="88" spans="1:3">
      <c r="A88" s="16"/>
      <c r="B88" s="14"/>
      <c r="C88" s="14"/>
    </row>
    <row r="89" spans="1:3">
      <c r="A89" s="16"/>
      <c r="B89" s="10" t="s">
        <v>90</v>
      </c>
      <c r="C89" s="14"/>
    </row>
    <row r="90" spans="1:3">
      <c r="A90" s="16" t="s">
        <v>91</v>
      </c>
      <c r="B90" s="14" t="s">
        <v>92</v>
      </c>
      <c r="C90" s="11">
        <v>3390</v>
      </c>
    </row>
    <row r="91" spans="1:3">
      <c r="A91" s="16" t="s">
        <v>93</v>
      </c>
      <c r="B91" s="14" t="s">
        <v>94</v>
      </c>
      <c r="C91" s="11">
        <v>4498.2</v>
      </c>
    </row>
    <row r="92" spans="1:3" ht="31.2">
      <c r="A92" s="16"/>
      <c r="B92" s="14" t="s">
        <v>95</v>
      </c>
      <c r="C92" s="11">
        <v>3300.6000000000008</v>
      </c>
    </row>
    <row r="93" spans="1:3" ht="31.2">
      <c r="A93" s="16"/>
      <c r="B93" s="14" t="s">
        <v>96</v>
      </c>
      <c r="C93" s="11">
        <v>3300.6000000000008</v>
      </c>
    </row>
    <row r="94" spans="1:3" ht="31.2">
      <c r="A94" s="16"/>
      <c r="B94" s="14" t="s">
        <v>97</v>
      </c>
      <c r="C94" s="11">
        <v>6601.2000000000016</v>
      </c>
    </row>
    <row r="95" spans="1:3">
      <c r="A95" s="16"/>
      <c r="B95" s="10" t="s">
        <v>98</v>
      </c>
      <c r="C95" s="27">
        <f>SUM(C90:C94)</f>
        <v>21090.600000000002</v>
      </c>
    </row>
    <row r="96" spans="1:3">
      <c r="A96" s="16"/>
      <c r="B96" s="10" t="s">
        <v>99</v>
      </c>
      <c r="C96" s="14"/>
    </row>
    <row r="97" spans="1:6" ht="31.2">
      <c r="A97" s="16" t="s">
        <v>100</v>
      </c>
      <c r="B97" s="10" t="s">
        <v>101</v>
      </c>
      <c r="C97" s="14"/>
    </row>
    <row r="98" spans="1:6" ht="31.2">
      <c r="A98" s="16"/>
      <c r="B98" s="22" t="s">
        <v>102</v>
      </c>
      <c r="C98" s="11">
        <v>2141.6999999999998</v>
      </c>
    </row>
    <row r="99" spans="1:6" ht="31.2">
      <c r="A99" s="16" t="s">
        <v>103</v>
      </c>
      <c r="B99" s="10" t="s">
        <v>104</v>
      </c>
      <c r="C99" s="11"/>
    </row>
    <row r="100" spans="1:6" ht="21" customHeight="1">
      <c r="A100" s="23"/>
      <c r="B100" s="24" t="s">
        <v>105</v>
      </c>
      <c r="C100" s="11">
        <v>1836.02</v>
      </c>
    </row>
    <row r="101" spans="1:6">
      <c r="A101" s="23"/>
      <c r="B101" s="25" t="s">
        <v>106</v>
      </c>
      <c r="C101" s="11">
        <v>40.451999999999998</v>
      </c>
    </row>
    <row r="102" spans="1:6" ht="31.2">
      <c r="A102" s="23"/>
      <c r="B102" s="24" t="s">
        <v>107</v>
      </c>
      <c r="C102" s="11">
        <v>130.22</v>
      </c>
    </row>
    <row r="103" spans="1:6">
      <c r="A103" s="23"/>
      <c r="B103" s="24" t="s">
        <v>108</v>
      </c>
      <c r="C103" s="11">
        <v>2575</v>
      </c>
    </row>
    <row r="104" spans="1:6">
      <c r="A104" s="23"/>
      <c r="B104" s="24" t="s">
        <v>109</v>
      </c>
      <c r="C104" s="11">
        <v>101.13</v>
      </c>
    </row>
    <row r="105" spans="1:6" ht="31.2">
      <c r="A105" s="16" t="s">
        <v>110</v>
      </c>
      <c r="B105" s="10" t="s">
        <v>111</v>
      </c>
      <c r="C105" s="11">
        <v>0</v>
      </c>
    </row>
    <row r="106" spans="1:6">
      <c r="A106" s="16"/>
      <c r="B106" s="1" t="s">
        <v>112</v>
      </c>
      <c r="C106" s="11">
        <v>818.10799999999995</v>
      </c>
    </row>
    <row r="107" spans="1:6">
      <c r="A107" s="16"/>
      <c r="B107" s="1" t="s">
        <v>113</v>
      </c>
      <c r="C107" s="11">
        <v>332.56</v>
      </c>
    </row>
    <row r="108" spans="1:6">
      <c r="A108" s="16"/>
      <c r="B108" s="31" t="s">
        <v>122</v>
      </c>
      <c r="C108" s="27">
        <f>SUM(C98:C107)</f>
        <v>7975.1900000000005</v>
      </c>
    </row>
    <row r="109" spans="1:6">
      <c r="A109" s="19" t="s">
        <v>114</v>
      </c>
      <c r="B109" s="10" t="s">
        <v>115</v>
      </c>
      <c r="C109" s="27">
        <v>55150.379999999983</v>
      </c>
    </row>
    <row r="110" spans="1:6">
      <c r="A110" s="42"/>
      <c r="B110" s="43" t="s">
        <v>116</v>
      </c>
      <c r="C110" s="44">
        <f>C39+C58+C65+C73+C80+C84+C86+C87+C95+C108+C109</f>
        <v>390130.87099999998</v>
      </c>
    </row>
    <row r="111" spans="1:6" s="36" customFormat="1" ht="13.8">
      <c r="A111" s="32"/>
      <c r="B111" s="33" t="s">
        <v>123</v>
      </c>
      <c r="C111" s="45">
        <v>350994.24</v>
      </c>
      <c r="D111" s="34"/>
      <c r="E111" s="35"/>
      <c r="F111" s="35"/>
    </row>
    <row r="112" spans="1:6" s="39" customFormat="1" ht="13.8">
      <c r="A112" s="37"/>
      <c r="B112" s="33" t="s">
        <v>124</v>
      </c>
      <c r="C112" s="46">
        <v>344382.15</v>
      </c>
      <c r="D112" s="38"/>
      <c r="E112" s="38"/>
      <c r="F112" s="38"/>
    </row>
    <row r="113" spans="1:6" s="39" customFormat="1" ht="13.8">
      <c r="A113" s="32"/>
      <c r="B113" s="33" t="s">
        <v>126</v>
      </c>
      <c r="C113" s="47">
        <f>C112-C110</f>
        <v>-45748.720999999961</v>
      </c>
      <c r="D113" s="35"/>
      <c r="E113" s="35"/>
      <c r="F113" s="35"/>
    </row>
    <row r="114" spans="1:6" s="39" customFormat="1" ht="13.8">
      <c r="A114" s="32"/>
      <c r="B114" s="33" t="s">
        <v>125</v>
      </c>
      <c r="C114" s="47">
        <f>C30+C113</f>
        <v>-82106.891499999896</v>
      </c>
      <c r="D114" s="35"/>
      <c r="E114" s="35"/>
      <c r="F114" s="35"/>
    </row>
    <row r="115" spans="1:6" s="41" customFormat="1" ht="13.8">
      <c r="A115" s="49"/>
      <c r="B115" s="49"/>
      <c r="C115" s="40"/>
    </row>
    <row r="116" spans="1:6" s="41" customFormat="1" ht="13.8">
      <c r="A116" s="49"/>
      <c r="B116" s="49"/>
      <c r="C116" s="40"/>
    </row>
    <row r="117" spans="1:6" s="26" customFormat="1">
      <c r="A117" s="51"/>
      <c r="B117" s="51"/>
    </row>
    <row r="118" spans="1:6" s="26" customFormat="1">
      <c r="A118" s="51"/>
      <c r="B118" s="51"/>
    </row>
    <row r="119" spans="1:6" s="26" customFormat="1">
      <c r="A119" s="51"/>
      <c r="B119" s="51"/>
    </row>
    <row r="120" spans="1:6" s="2" customFormat="1"/>
    <row r="121" spans="1:6" s="2" customFormat="1">
      <c r="A121" s="52"/>
      <c r="B121" s="52"/>
    </row>
    <row r="122" spans="1:6" s="2" customFormat="1"/>
    <row r="123" spans="1:6" s="2" customFormat="1">
      <c r="A123" s="48"/>
      <c r="B123" s="48"/>
    </row>
    <row r="124" spans="1:6" s="2" customFormat="1"/>
    <row r="125" spans="1:6" s="2" customFormat="1">
      <c r="A125" s="48"/>
      <c r="B125" s="48"/>
    </row>
  </sheetData>
  <mergeCells count="11">
    <mergeCell ref="A121:B121"/>
    <mergeCell ref="A123:B123"/>
    <mergeCell ref="A125:B125"/>
    <mergeCell ref="A115:B115"/>
    <mergeCell ref="A116:B116"/>
    <mergeCell ref="A26:B26"/>
    <mergeCell ref="A27:B27"/>
    <mergeCell ref="A28:B28"/>
    <mergeCell ref="A117:B117"/>
    <mergeCell ref="A118:B118"/>
    <mergeCell ref="A119:B119"/>
  </mergeCells>
  <phoneticPr fontId="0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Admin</cp:lastModifiedBy>
  <dcterms:created xsi:type="dcterms:W3CDTF">2022-01-28T02:51:27Z</dcterms:created>
  <dcterms:modified xsi:type="dcterms:W3CDTF">2022-03-14T02:53:51Z</dcterms:modified>
</cp:coreProperties>
</file>