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96" windowHeight="1101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200" i="1"/>
  <c r="C199"/>
  <c r="C194"/>
  <c r="C94"/>
  <c r="C86"/>
  <c r="C83"/>
  <c r="C76"/>
  <c r="C67"/>
  <c r="C55"/>
  <c r="C47"/>
  <c r="B9"/>
  <c r="C196"/>
</calcChain>
</file>

<file path=xl/sharedStrings.xml><?xml version="1.0" encoding="utf-8"?>
<sst xmlns="http://schemas.openxmlformats.org/spreadsheetml/2006/main" count="255" uniqueCount="237">
  <si>
    <t xml:space="preserve">Затраты на управление, содержание и текущий ремонт общедомового оборудования </t>
  </si>
  <si>
    <t>многоквартирных жилых домов, обслуживаемых ООО "ЖЭК №4"</t>
  </si>
  <si>
    <t>ул.Парковая, 10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</si>
  <si>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</si>
  <si>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</si>
  <si>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</si>
  <si>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</si>
  <si>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</si>
  <si>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</si>
  <si>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</si>
  <si>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</si>
  <si>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</si>
  <si>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</si>
  <si>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</si>
  <si>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</si>
  <si>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</si>
  <si>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</si>
  <si>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</si>
  <si>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Количество мусоропроводов</t>
  </si>
  <si>
    <t>ж</t>
  </si>
  <si>
    <t>Площадь мусороприемных камер</t>
  </si>
  <si>
    <t>Количество клапанов мусоропровода</t>
  </si>
  <si>
    <t>Длина ствола мусоропровода</t>
  </si>
  <si>
    <t>з</t>
  </si>
  <si>
    <t>Площадь чердаков</t>
  </si>
  <si>
    <t>и</t>
  </si>
  <si>
    <t>Площадь подвала</t>
  </si>
  <si>
    <t>к</t>
  </si>
  <si>
    <t>Площадь  кровли (уборка мусора)</t>
  </si>
  <si>
    <t>л</t>
  </si>
  <si>
    <t>Площадь придомовой территории (ручная уборка)</t>
  </si>
  <si>
    <t>Площадь проездов (механизированная уборка)</t>
  </si>
  <si>
    <t>м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</si>
  <si>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</si>
  <si>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</si>
  <si>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</si>
  <si>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Норматив накопления твердых бытовых отходов на 1 человека в месяц</t>
  </si>
  <si>
    <t>п</t>
  </si>
  <si>
    <t>Площадь газонов</t>
  </si>
  <si>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</si>
  <si>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</si>
  <si>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</si>
  <si>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</si>
  <si>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</si>
  <si>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</si>
  <si>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</si>
  <si>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мытье окон</t>
  </si>
  <si>
    <t>1.7.</t>
  </si>
  <si>
    <t xml:space="preserve">Очистка подвалов от мусора </t>
  </si>
  <si>
    <t>Очистка кровель от мусора (30%)</t>
  </si>
  <si>
    <t xml:space="preserve">            ИТОГО по п. 1 :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</si>
  <si>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</si>
  <si>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</si>
  <si>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</si>
  <si>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</si>
  <si>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</si>
  <si>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2.3.</t>
  </si>
  <si>
    <t>Удаление мусора из камер</t>
  </si>
  <si>
    <t>2.4.</t>
  </si>
  <si>
    <t>дезинфекция мусоросборников</t>
  </si>
  <si>
    <t>2.5.</t>
  </si>
  <si>
    <t>дезинфекция мусороприемных камер</t>
  </si>
  <si>
    <t>2.6.</t>
  </si>
  <si>
    <t>устранение засоров (клапанов)</t>
  </si>
  <si>
    <t xml:space="preserve">            ИТОГО по п. 2 :</t>
  </si>
  <si>
    <t xml:space="preserve">   3. Уборка придомовой территории, входящей в состав общего имущества</t>
  </si>
  <si>
    <t>Подметание придомовой территории в летний период</t>
  </si>
  <si>
    <t>Уборка мусора с газона в летний период (листья и сучья)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</si>
  <si>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</si>
  <si>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</si>
  <si>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</si>
  <si>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</si>
  <si>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>Подметание снега  высотой до 2-х см</t>
  </si>
  <si>
    <t>Подметание снега  выше 2-х см</t>
  </si>
  <si>
    <t xml:space="preserve"> 2.5</t>
  </si>
  <si>
    <t>Механизированная уборка внутридворовых проездов, очистка территории от уплотненного снега толщиной 20см</t>
  </si>
  <si>
    <t>Посыпка пешеходных дорожек и проездов противогололедными материалами шириной 0,5м</t>
  </si>
  <si>
    <t>2.7.</t>
  </si>
  <si>
    <t xml:space="preserve">Очистка пешеходных дорожек, отмостки, крылец, площадок  и вдоль бордюр шириной 0,5 м от наледи и льда </t>
  </si>
  <si>
    <t>2.9.</t>
  </si>
  <si>
    <t>Кошение газонов</t>
  </si>
  <si>
    <t xml:space="preserve">            ИТОГО по п. 3 :</t>
  </si>
  <si>
    <t xml:space="preserve">   3. Подготовка многоквартирного дома к сезонной эксплуатации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</si>
  <si>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</si>
  <si>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</si>
  <si>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</si>
  <si>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</si>
  <si>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</si>
  <si>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</si>
  <si>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 тояке отопления</t>
  </si>
  <si>
    <t xml:space="preserve"> 3.6</t>
  </si>
  <si>
    <t>Замена ламп освещения подъездов, подвалов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</si>
  <si>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</si>
  <si>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</si>
  <si>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констр.элем., прочистка вентканалов в пределах доступности при необходимости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</si>
  <si>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</si>
  <si>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</si>
  <si>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</si>
  <si>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</si>
  <si>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</si>
  <si>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выпуска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</si>
  <si>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</si>
  <si>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</si>
  <si>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</si>
  <si>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</si>
  <si>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</si>
  <si>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</si>
  <si>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>Диспетчерское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</si>
  <si>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</si>
  <si>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</si>
  <si>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</si>
  <si>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</si>
  <si>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</si>
  <si>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</si>
  <si>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8.1</t>
  </si>
  <si>
    <t>Обслуживание общедомовых приборов учета тепла</t>
  </si>
  <si>
    <t xml:space="preserve"> 8.2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</si>
  <si>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</si>
  <si>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</si>
  <si>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(эл.энерг)</t>
  </si>
  <si>
    <t xml:space="preserve">            ИТОГО по п. 8 :</t>
  </si>
  <si>
    <t xml:space="preserve">  9. Текущий ремонт</t>
  </si>
  <si>
    <t>9.1.</t>
  </si>
  <si>
    <t>Текущий ремонт электрооборудования (непредвиденные работы</t>
  </si>
  <si>
    <t>замена предохранителя в ВРУ</t>
  </si>
  <si>
    <t>замена пакетного выключателя ПВ 2*40 (кв.№62)</t>
  </si>
  <si>
    <t>смена энергосберегающего патрна на лестничном марше (6 подъезд)</t>
  </si>
  <si>
    <t>очистка корпуса ЩУРС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</si>
  <si>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</si>
  <si>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закрытие ЩУРС на лестничных клетках на гайку М6</t>
  </si>
  <si>
    <t>замена предохранителя ПН-2 в ВРУ</t>
  </si>
  <si>
    <t>укрепление светильника освещения придомовой территории с применением автовышки (2 подъезд)</t>
  </si>
  <si>
    <t>стоимость работы автовышки</t>
  </si>
  <si>
    <t>9.2.</t>
  </si>
  <si>
    <t>Текущий ремонт систем конструкт.элементов) (непредвиденные работы</t>
  </si>
  <si>
    <t>очистка козырьков над входом в подъезд (1-6пп) и спуском в подвал</t>
  </si>
  <si>
    <t>изготовление и установка металлических лотков на чердаке (6 подъезд) и слив воды:</t>
  </si>
  <si>
    <t>а</t>
  </si>
  <si>
    <t>1,2*0,2мп</t>
  </si>
  <si>
    <t>б</t>
  </si>
  <si>
    <t>2,5*0,35мп*2шт</t>
  </si>
  <si>
    <t>в</t>
  </si>
  <si>
    <t>проволока вязальная</t>
  </si>
  <si>
    <t>установка лотков из металлического профиля на чердаке</t>
  </si>
  <si>
    <t>установка емкостей на чердаке в местах течи кровли (6 подъезд)</t>
  </si>
  <si>
    <t>очистка кровли от снега (5,6пп)</t>
  </si>
  <si>
    <t>осмотр чердаков на наличие течей с кровли (6 подъезд) и слив воды (6 подъезд)</t>
  </si>
  <si>
    <t>открытие продухов в фундаменте</t>
  </si>
  <si>
    <t>осмотр чердаков на наличие течей с кровли слив воды (2 подъезд)</t>
  </si>
  <si>
    <t>ремонт дверных полотен с подрезкой нижнего края (3 подъезд контейнерная)</t>
  </si>
  <si>
    <t>ремонт кровли (2 подъезд примыкание) герметиком</t>
  </si>
  <si>
    <t>ремонт кровли (2 подъезд ) Ризолином</t>
  </si>
  <si>
    <t>герметизация аенткороба (2 п) Ризолином</t>
  </si>
  <si>
    <t>ремонт скамейки (1 п)</t>
  </si>
  <si>
    <t>ремонт скамейки (3 п)</t>
  </si>
  <si>
    <t>ремонт козырьков лоджий кв. 27</t>
  </si>
  <si>
    <t>осмотр чердаков на наличие течей с кровли и слив воды (2 подъезд)</t>
  </si>
  <si>
    <t>ремонт асфальтового покрытия (2 подъезд, у контейнерной)</t>
  </si>
  <si>
    <t>изготовление и установка лотков на чердаке (1,25*0,6)</t>
  </si>
  <si>
    <t>установка лотков из профиля ПП 60/27 3м - 4 шт на чердаке</t>
  </si>
  <si>
    <t>ремонт скамейки (5 подъезд) со сменой пиломатериала 6*0,15*0,05 - 1 шт</t>
  </si>
  <si>
    <t>ремонт скамейкки (5 подъезд) со сменой обналички</t>
  </si>
  <si>
    <t>осмотр чердаков на наличие течей с кровли (2 подъезд)</t>
  </si>
  <si>
    <t>ремонт скамейки с заменой бруска 6*0,15*0,05 (4 подъезд)</t>
  </si>
  <si>
    <t>окраска скамейки (4 подъезд S=1,61 м2)</t>
  </si>
  <si>
    <t xml:space="preserve">закрытие продухов </t>
  </si>
  <si>
    <t>утепление продухов утеплителем URSA TERRA</t>
  </si>
  <si>
    <t>ремонт кровли спуска в подвал (1 подъезд) РИЗОЛИНОМ</t>
  </si>
  <si>
    <t>осмотр чердаков на наличие течи (2п)</t>
  </si>
  <si>
    <t>ремонт контейнера с рихтованием и заменой отдельных элементов (5п)</t>
  </si>
  <si>
    <t>Устранение засора канализационного коллектора Ду 100мм (3-4п)</t>
  </si>
  <si>
    <t>установка сбросного вентиля на стояке Ду 15 мм кв 72</t>
  </si>
  <si>
    <t>Устранение засора канализационного стояка Ду 50мм (кв. 4,67)</t>
  </si>
  <si>
    <t>ремонт контейнерной тележки ( 5 подъезд) со сменой уголка 40*40*4 - 1мп</t>
  </si>
  <si>
    <t>изготовление из листа г/кСт3 2 мм  шибера и установка его на ствол мусоропровода арматура 12-А - 0,4мп (6 подъезд)</t>
  </si>
  <si>
    <t xml:space="preserve"> 9.3</t>
  </si>
  <si>
    <t>Текущий ремонт систем водоснабжения и водоотведения (непредвиденные работы</t>
  </si>
  <si>
    <t>изготовление и установка поручня (6 подъезд, крыльцо)</t>
  </si>
  <si>
    <t>замена вводного вентиля  ХВС Ду 15мм с фильтром (кв.№49)</t>
  </si>
  <si>
    <t>герметизация примыканий силиконовым герметиком (кв.№49)</t>
  </si>
  <si>
    <t>замена сбросного вентиля Ду 15 мм на стояке ХВС (ст.кв.№49)</t>
  </si>
  <si>
    <t>устранение засора канализационного выпуска Ду 100мм (1-2подъезды) (2раза)</t>
  </si>
  <si>
    <t>устранение засора канализационного выпуска Ду 100мм (1-2 подъезды)</t>
  </si>
  <si>
    <t>устранение засора канализационного стояка Ду 50 мм (кв.№38)</t>
  </si>
  <si>
    <t>замена участка канализации Ду 100мм (кв.№37):</t>
  </si>
  <si>
    <t>смена переходной манжеты 123*110</t>
  </si>
  <si>
    <t>смена участка канализационной трубы Ду 110мм</t>
  </si>
  <si>
    <t>смена компенсационного патрубка Ду 110 мм</t>
  </si>
  <si>
    <t>смена перехода канализационного на чугун Ду 110мм*124мм+манжеты</t>
  </si>
  <si>
    <t>смена переходника канализационного Ду 110*100 (с резинкой)</t>
  </si>
  <si>
    <t>герметизация примыканий силиконовым герметиком(кв.№37)</t>
  </si>
  <si>
    <t>замена перехода канализационного на чугун Ду 50*75мм+манжета(подвал)</t>
  </si>
  <si>
    <t>замена крана шарового для забора воды Ду 15мм для МОП</t>
  </si>
  <si>
    <t>герметизация примыканий силиконовым герметиком (для МОП)</t>
  </si>
  <si>
    <t>устранение засора канализационного выпуска Ду 100 мм</t>
  </si>
  <si>
    <t>замена вентилей на стояках ГВС со сборками, сбросными вентилями и отжигом ( ИТП №2):</t>
  </si>
  <si>
    <t>смена крана шарового Giacomini Ду 25мм</t>
  </si>
  <si>
    <t>смена крана шарового Giacomini Ду 20мм</t>
  </si>
  <si>
    <t>смена крана шарового Giacomini Ду 15мм</t>
  </si>
  <si>
    <t>смена сгона Ду 25мм</t>
  </si>
  <si>
    <t>смена сгона Ду 20мм</t>
  </si>
  <si>
    <t>смена сгона Ду 15мм</t>
  </si>
  <si>
    <t>смена муфты стальной Ду 25мм</t>
  </si>
  <si>
    <t>смена муфты стальной Ду 20мм</t>
  </si>
  <si>
    <t>смена муфты стальной Ду 15мм</t>
  </si>
  <si>
    <t>смена контргайки Ду 25 мм</t>
  </si>
  <si>
    <t>смена контргайки Ду 20 мм</t>
  </si>
  <si>
    <t>смена контргайки Ду 15 мм</t>
  </si>
  <si>
    <t>герметизация примыканий силиконовым герметиком</t>
  </si>
  <si>
    <t>смена крана шарового Ду 15 мм</t>
  </si>
  <si>
    <t xml:space="preserve">сварочные работы </t>
  </si>
  <si>
    <t>герметизация раструба ливневой канализации "Ризолином" (2 п)</t>
  </si>
  <si>
    <t>устранение засора канализациионного выпуска Ду 100мм (5-6 подъезды)</t>
  </si>
  <si>
    <t>замена участка стояка канализации Ду 100мм (квартира №82):</t>
  </si>
  <si>
    <t>установка универсального перехода Ду 110мм</t>
  </si>
  <si>
    <t>установка компенсационного патрубка РР-канал Ду 100мм</t>
  </si>
  <si>
    <t>установка канализационного перехода на чугун Ду 110*124+манжета</t>
  </si>
  <si>
    <t>установка переходной манжеты 123*110</t>
  </si>
  <si>
    <t>установка канализационной трубы Ду 110</t>
  </si>
  <si>
    <t>ершение и устранение засора ливневой канализации Ду 100 мм (2 подъезд)</t>
  </si>
  <si>
    <t>установка сбросного вентиля Ду 15мм на стояке ГВС</t>
  </si>
  <si>
    <t>уплотнение соединений силиконовы герметиком</t>
  </si>
  <si>
    <t>устранение засора канализационного коллектора Ду 100 мм (3 подъезд)</t>
  </si>
  <si>
    <t xml:space="preserve">            ИТОГО по п. 9 :</t>
  </si>
  <si>
    <t>Управление многоквартирным домом</t>
  </si>
  <si>
    <t>13.</t>
  </si>
  <si>
    <t xml:space="preserve">   Сумма затрат по дому   :</t>
  </si>
  <si>
    <t>по управлению и обслуживанию</t>
  </si>
  <si>
    <t>МКД по ул.Парковая 10</t>
  </si>
  <si>
    <t>1. Содержание помещений общего пользования</t>
  </si>
  <si>
    <t xml:space="preserve">Отчет за 2021 г. </t>
  </si>
  <si>
    <t>Результат на 01.01.2021 г. ("+" экономия, "-" перерасход)</t>
  </si>
  <si>
    <r>
      <t xml:space="preserve">замена уличного </t>
    </r>
    <r>
      <rPr>
        <b/>
        <sz val="12"/>
        <rFont val="Times New Roman"/>
        <family val="1"/>
        <charset val="204"/>
      </rPr>
      <t>светодиодного светильника Cobra 100W</t>
    </r>
    <r>
      <rPr>
        <sz val="12"/>
        <rFont val="Times New Roman"/>
        <family val="1"/>
        <charset val="204"/>
      </rPr>
      <t xml:space="preserve"> для освенщения придомовой территории (1, 3 подъезды) с применением автовышки СМЕТА</t>
    </r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</si>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</sst>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Arial Cyr"/>
      <charset val="204"/>
    </font>
    <font>
      <b/>
      <i/>
      <u/>
      <sz val="10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2" fontId="11" fillId="0" borderId="7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2" fontId="12" fillId="0" borderId="7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/>
    </xf>
    <xf numFmtId="16" fontId="13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2" fontId="13" fillId="0" borderId="7" xfId="0" applyNumberFormat="1" applyFont="1" applyFill="1" applyBorder="1" applyAlignment="1">
      <alignment vertical="center"/>
    </xf>
    <xf numFmtId="2" fontId="11" fillId="0" borderId="7" xfId="0" applyNumberFormat="1" applyFont="1" applyFill="1" applyBorder="1" applyAlignment="1">
      <alignment vertical="center"/>
    </xf>
    <xf numFmtId="2" fontId="13" fillId="0" borderId="7" xfId="0" applyNumberFormat="1" applyFont="1" applyFill="1" applyBorder="1" applyAlignment="1">
      <alignment vertical="center" wrapText="1"/>
    </xf>
    <xf numFmtId="0" fontId="14" fillId="0" borderId="7" xfId="1" applyFont="1" applyBorder="1" applyAlignment="1">
      <alignment horizontal="center" wrapText="1"/>
    </xf>
    <xf numFmtId="0" fontId="14" fillId="0" borderId="7" xfId="1" applyFont="1" applyBorder="1" applyAlignment="1">
      <alignment wrapText="1"/>
    </xf>
    <xf numFmtId="2" fontId="14" fillId="0" borderId="7" xfId="2" applyNumberFormat="1" applyFont="1" applyFill="1" applyBorder="1" applyAlignment="1">
      <alignment wrapText="1"/>
    </xf>
    <xf numFmtId="2" fontId="15" fillId="0" borderId="0" xfId="1" applyNumberFormat="1" applyFont="1"/>
    <xf numFmtId="0" fontId="15" fillId="0" borderId="0" xfId="1" applyFont="1"/>
    <xf numFmtId="0" fontId="16" fillId="0" borderId="0" xfId="0" applyFont="1" applyFill="1" applyAlignment="1">
      <alignment vertical="center"/>
    </xf>
    <xf numFmtId="2" fontId="16" fillId="0" borderId="0" xfId="1" applyNumberFormat="1" applyFont="1"/>
    <xf numFmtId="0" fontId="16" fillId="0" borderId="0" xfId="0" applyFont="1" applyBorder="1" applyAlignment="1">
      <alignment vertical="center"/>
    </xf>
    <xf numFmtId="2" fontId="14" fillId="0" borderId="7" xfId="2" applyNumberFormat="1" applyFont="1" applyBorder="1" applyAlignment="1">
      <alignment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9" fillId="0" borderId="0" xfId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207"/>
  <sheetViews>
    <sheetView tabSelected="1" topLeftCell="A183" workbookViewId="0">
      <selection activeCell="C201" sqref="C201"/>
    </sheetView>
  </sheetViews>
  <sheetFormatPr defaultColWidth="9.109375" defaultRowHeight="14.4"/>
  <cols>
    <col min="1" max="1" width="6" style="18" customWidth="1"/>
    <col min="2" max="2" width="71.44140625" style="19" customWidth="1"/>
    <col min="3" max="3" width="16.109375" style="19" customWidth="1"/>
    <col min="4" max="200" width="9.109375" style="19" customWidth="1"/>
    <col min="201" max="201" width="5" style="19" customWidth="1"/>
    <col min="202" max="202" width="55.44140625" style="19" customWidth="1"/>
    <col min="203" max="212" width="9.33203125" style="19" customWidth="1"/>
    <col min="213" max="228" width="8.88671875" style="19" customWidth="1"/>
    <col min="229" max="231" width="9.109375" style="19" customWidth="1"/>
    <col min="232" max="232" width="9.33203125" style="19" customWidth="1"/>
    <col min="233" max="248" width="9.109375" style="19" customWidth="1"/>
    <col min="249" max="249" width="11" style="19" bestFit="1" customWidth="1"/>
    <col min="250" max="16384" width="9.109375" style="19"/>
  </cols>
  <sheetData>
    <row r="1" spans="1:2" s="1" customFormat="1" hidden="1">
      <c r="A1" s="57" t="s">
        <v>0</v>
      </c>
      <c r="B1" s="57"/>
    </row>
    <row r="2" spans="1:2" s="1" customFormat="1" hidden="1">
      <c r="A2" s="57" t="s">
        <v>1</v>
      </c>
      <c r="B2" s="57"/>
    </row>
    <row r="3" spans="1:2" s="1" customFormat="1" hidden="1">
      <c r="A3" s="58" t="s">
        <v>2</v>
      </c>
      <c r="B3" s="58"/>
    </row>
    <row r="4" spans="1:2" s="1" customFormat="1" hidden="1">
      <c r="A4" s="2"/>
      <c r="B4" s="3"/>
    </row>
    <row r="5" spans="1:2" s="1" customFormat="1" hidden="1">
      <c r="A5" s="4"/>
      <c r="B5" s="5"/>
    </row>
    <row r="6" spans="1:2" s="1" customFormat="1" hidden="1">
      <c r="A6" s="4"/>
      <c r="B6" s="5"/>
    </row>
    <row r="7" spans="1:2" s="1" customFormat="1" hidden="1">
      <c r="A7" s="4"/>
      <c r="B7" s="5"/>
    </row>
    <row r="8" spans="1:2" s="1" customFormat="1" hidden="1">
      <c r="A8" s="6"/>
      <c r="B8" s="7"/>
    </row>
    <row r="9" spans="1:2" s="1" customFormat="1" hidden="1">
      <c r="A9" s="8">
        <v>1</v>
      </c>
      <c r="B9" s="8">
        <f>A9+1</f>
        <v>2</v>
      </c>
    </row>
    <row r="10" spans="1:2" s="1" customFormat="1" hidden="1">
      <c r="A10" s="8"/>
      <c r="B10" s="9" t="s">
        <v>3</v>
      </c>
    </row>
    <row r="11" spans="1:2" s="1" customFormat="1" hidden="1">
      <c r="A11" s="10" t="s">
        <v>4</v>
      </c>
      <c r="B11" s="11" t="s">
        <v>5</v>
      </c>
    </row>
    <row r="12" spans="1:2" s="1" customFormat="1" hidden="1">
      <c r="A12" s="10" t="s">
        <v>6</v>
      </c>
      <c r="B12" s="11" t="s">
        <v>7</v>
      </c>
    </row>
    <row r="13" spans="1:2" s="1" customFormat="1" hidden="1">
      <c r="A13" s="8" t="s">
        <v>8</v>
      </c>
      <c r="B13" s="12" t="s">
        <v>9</v>
      </c>
    </row>
    <row r="14" spans="1:2" s="1" customFormat="1" hidden="1">
      <c r="A14" s="10" t="s">
        <v>10</v>
      </c>
      <c r="B14" s="11" t="s">
        <v>11</v>
      </c>
    </row>
    <row r="15" spans="1:2" s="1" customFormat="1" hidden="1">
      <c r="A15" s="10" t="s">
        <v>12</v>
      </c>
      <c r="B15" s="11" t="s">
        <v>13</v>
      </c>
    </row>
    <row r="16" spans="1:2" s="1" customFormat="1" hidden="1">
      <c r="A16" s="10"/>
      <c r="B16" s="11" t="s">
        <v>14</v>
      </c>
    </row>
    <row r="17" spans="1:2" s="1" customFormat="1" hidden="1">
      <c r="A17" s="10"/>
      <c r="B17" s="11" t="s">
        <v>15</v>
      </c>
    </row>
    <row r="18" spans="1:2" s="1" customFormat="1" hidden="1">
      <c r="A18" s="10" t="s">
        <v>16</v>
      </c>
      <c r="B18" s="11" t="s">
        <v>17</v>
      </c>
    </row>
    <row r="19" spans="1:2" s="1" customFormat="1" hidden="1">
      <c r="A19" s="10"/>
      <c r="B19" s="11" t="s">
        <v>18</v>
      </c>
    </row>
    <row r="20" spans="1:2" s="1" customFormat="1" hidden="1">
      <c r="A20" s="10" t="s">
        <v>19</v>
      </c>
      <c r="B20" s="11" t="s">
        <v>20</v>
      </c>
    </row>
    <row r="21" spans="1:2" s="1" customFormat="1" hidden="1">
      <c r="A21" s="10"/>
      <c r="B21" s="11" t="s">
        <v>21</v>
      </c>
    </row>
    <row r="22" spans="1:2" s="1" customFormat="1" hidden="1">
      <c r="A22" s="10"/>
      <c r="B22" s="11" t="s">
        <v>22</v>
      </c>
    </row>
    <row r="23" spans="1:2" s="1" customFormat="1" hidden="1">
      <c r="A23" s="10" t="s">
        <v>23</v>
      </c>
      <c r="B23" s="11" t="s">
        <v>24</v>
      </c>
    </row>
    <row r="24" spans="1:2" s="1" customFormat="1" hidden="1">
      <c r="A24" s="10" t="s">
        <v>25</v>
      </c>
      <c r="B24" s="11" t="s">
        <v>26</v>
      </c>
    </row>
    <row r="25" spans="1:2" s="1" customFormat="1" hidden="1">
      <c r="A25" s="10" t="s">
        <v>27</v>
      </c>
      <c r="B25" s="11" t="s">
        <v>28</v>
      </c>
    </row>
    <row r="26" spans="1:2" s="1" customFormat="1" hidden="1">
      <c r="A26" s="10" t="s">
        <v>29</v>
      </c>
      <c r="B26" s="13" t="s">
        <v>30</v>
      </c>
    </row>
    <row r="27" spans="1:2" s="1" customFormat="1" hidden="1">
      <c r="A27" s="10"/>
      <c r="B27" s="13" t="s">
        <v>31</v>
      </c>
    </row>
    <row r="28" spans="1:2" s="1" customFormat="1" hidden="1">
      <c r="A28" s="10"/>
      <c r="B28" s="13" t="s">
        <v>33</v>
      </c>
    </row>
    <row r="29" spans="1:2" s="1" customFormat="1" hidden="1">
      <c r="A29" s="10"/>
      <c r="B29" s="13" t="s">
        <v>34</v>
      </c>
    </row>
    <row r="30" spans="1:2" s="1" customFormat="1" hidden="1">
      <c r="A30" s="10"/>
      <c r="B30" s="13" t="s">
        <v>35</v>
      </c>
    </row>
    <row r="31" spans="1:2" s="1" customFormat="1" hidden="1">
      <c r="A31" s="10" t="s">
        <v>32</v>
      </c>
      <c r="B31" s="13" t="s">
        <v>36</v>
      </c>
    </row>
    <row r="32" spans="1:2" s="1" customFormat="1" hidden="1">
      <c r="A32" s="10" t="s">
        <v>37</v>
      </c>
      <c r="B32" s="13" t="s">
        <v>38</v>
      </c>
    </row>
    <row r="33" spans="1:3" s="1" customFormat="1" hidden="1">
      <c r="A33" s="14"/>
      <c r="B33" s="15"/>
    </row>
    <row r="34" spans="1:3" s="21" customFormat="1" ht="15.6">
      <c r="A34" s="56" t="s">
        <v>230</v>
      </c>
      <c r="B34" s="56"/>
      <c r="C34" s="20"/>
    </row>
    <row r="35" spans="1:3" s="21" customFormat="1" ht="15.6">
      <c r="A35" s="56" t="s">
        <v>227</v>
      </c>
      <c r="B35" s="56"/>
      <c r="C35" s="20"/>
    </row>
    <row r="36" spans="1:3" s="21" customFormat="1" ht="15.6">
      <c r="A36" s="56" t="s">
        <v>228</v>
      </c>
      <c r="B36" s="56"/>
      <c r="C36" s="20"/>
    </row>
    <row r="37" spans="1:3" s="21" customFormat="1" ht="15.6">
      <c r="A37" s="22"/>
      <c r="B37" s="22"/>
      <c r="C37" s="20"/>
    </row>
    <row r="38" spans="1:3" s="23" customFormat="1" ht="16.2">
      <c r="A38" s="24"/>
      <c r="B38" s="25" t="s">
        <v>231</v>
      </c>
      <c r="C38" s="26">
        <v>-72900.714259999833</v>
      </c>
    </row>
    <row r="39" spans="1:3" s="23" customFormat="1" ht="16.2">
      <c r="A39" s="24"/>
      <c r="B39" s="27" t="s">
        <v>229</v>
      </c>
      <c r="C39" s="28"/>
    </row>
    <row r="40" spans="1:3" s="16" customFormat="1" ht="31.2">
      <c r="A40" s="29" t="s">
        <v>39</v>
      </c>
      <c r="B40" s="30" t="s">
        <v>40</v>
      </c>
      <c r="C40" s="42">
        <v>43311.267999999989</v>
      </c>
    </row>
    <row r="41" spans="1:3" s="16" customFormat="1" ht="15.6">
      <c r="A41" s="29"/>
      <c r="B41" s="30" t="s">
        <v>41</v>
      </c>
      <c r="C41" s="42">
        <v>19601.567999999996</v>
      </c>
    </row>
    <row r="42" spans="1:3" s="16" customFormat="1" ht="15.6">
      <c r="A42" s="29" t="s">
        <v>42</v>
      </c>
      <c r="B42" s="30" t="s">
        <v>43</v>
      </c>
      <c r="C42" s="42">
        <v>33816.551999999989</v>
      </c>
    </row>
    <row r="43" spans="1:3" s="16" customFormat="1" ht="15.6">
      <c r="A43" s="29"/>
      <c r="B43" s="30" t="s">
        <v>44</v>
      </c>
      <c r="C43" s="42">
        <v>32793.734399999994</v>
      </c>
    </row>
    <row r="44" spans="1:3" s="16" customFormat="1" ht="46.8">
      <c r="A44" s="29" t="s">
        <v>45</v>
      </c>
      <c r="B44" s="30" t="s">
        <v>46</v>
      </c>
      <c r="C44" s="42">
        <v>10828.509600000001</v>
      </c>
    </row>
    <row r="45" spans="1:3" s="16" customFormat="1" ht="15.6">
      <c r="A45" s="29" t="s">
        <v>47</v>
      </c>
      <c r="B45" s="30" t="s">
        <v>48</v>
      </c>
      <c r="C45" s="42">
        <v>2073.6800000000003</v>
      </c>
    </row>
    <row r="46" spans="1:3" s="16" customFormat="1" ht="15.6">
      <c r="A46" s="29">
        <v>1.8</v>
      </c>
      <c r="B46" s="30" t="s">
        <v>49</v>
      </c>
      <c r="C46" s="42">
        <v>1540.7699999999998</v>
      </c>
    </row>
    <row r="47" spans="1:3" s="16" customFormat="1" ht="15.6">
      <c r="A47" s="29"/>
      <c r="B47" s="32" t="s">
        <v>50</v>
      </c>
      <c r="C47" s="43">
        <f>SUM(C40:C46)</f>
        <v>143966.08199999994</v>
      </c>
    </row>
    <row r="48" spans="1:3" s="16" customFormat="1" ht="16.2">
      <c r="A48" s="29"/>
      <c r="B48" s="34" t="s">
        <v>51</v>
      </c>
      <c r="C48" s="31"/>
    </row>
    <row r="49" spans="1:3" s="16" customFormat="1" ht="15.6">
      <c r="A49" s="29" t="s">
        <v>52</v>
      </c>
      <c r="B49" s="30" t="s">
        <v>53</v>
      </c>
      <c r="C49" s="42">
        <v>12329.280000000004</v>
      </c>
    </row>
    <row r="50" spans="1:3" s="16" customFormat="1" ht="15.6">
      <c r="A50" s="29" t="s">
        <v>54</v>
      </c>
      <c r="B50" s="30" t="s">
        <v>55</v>
      </c>
      <c r="C50" s="42">
        <v>8909.6699999999983</v>
      </c>
    </row>
    <row r="51" spans="1:3" s="16" customFormat="1" ht="15.6">
      <c r="A51" s="29" t="s">
        <v>56</v>
      </c>
      <c r="B51" s="30" t="s">
        <v>57</v>
      </c>
      <c r="C51" s="42">
        <v>20077.817760000002</v>
      </c>
    </row>
    <row r="52" spans="1:3" s="16" customFormat="1" ht="15.6">
      <c r="A52" s="29" t="s">
        <v>58</v>
      </c>
      <c r="B52" s="30" t="s">
        <v>59</v>
      </c>
      <c r="C52" s="42">
        <v>1735.4400000000003</v>
      </c>
    </row>
    <row r="53" spans="1:3" s="16" customFormat="1" ht="15.6">
      <c r="A53" s="29" t="s">
        <v>60</v>
      </c>
      <c r="B53" s="30" t="s">
        <v>61</v>
      </c>
      <c r="C53" s="42">
        <v>8450.3359999999993</v>
      </c>
    </row>
    <row r="54" spans="1:3" s="16" customFormat="1" ht="15.6">
      <c r="A54" s="29" t="s">
        <v>62</v>
      </c>
      <c r="B54" s="30" t="s">
        <v>63</v>
      </c>
      <c r="C54" s="42">
        <v>73.11</v>
      </c>
    </row>
    <row r="55" spans="1:3" s="16" customFormat="1" ht="15.6">
      <c r="A55" s="29"/>
      <c r="B55" s="32" t="s">
        <v>64</v>
      </c>
      <c r="C55" s="43">
        <f>SUM(C49:C54)</f>
        <v>51575.653760000001</v>
      </c>
    </row>
    <row r="56" spans="1:3" s="16" customFormat="1" ht="16.2">
      <c r="A56" s="29"/>
      <c r="B56" s="35" t="s">
        <v>65</v>
      </c>
      <c r="C56" s="31"/>
    </row>
    <row r="57" spans="1:3" s="16" customFormat="1" ht="15.6">
      <c r="A57" s="29" t="s">
        <v>52</v>
      </c>
      <c r="B57" s="30" t="s">
        <v>66</v>
      </c>
      <c r="C57" s="42">
        <v>20696.310000000001</v>
      </c>
    </row>
    <row r="58" spans="1:3" s="16" customFormat="1" ht="15.6">
      <c r="A58" s="36" t="s">
        <v>54</v>
      </c>
      <c r="B58" s="30" t="s">
        <v>67</v>
      </c>
      <c r="C58" s="42">
        <v>4554.3540000000012</v>
      </c>
    </row>
    <row r="59" spans="1:3" s="16" customFormat="1" ht="15.6">
      <c r="A59" s="36" t="s">
        <v>68</v>
      </c>
      <c r="B59" s="30" t="s">
        <v>69</v>
      </c>
      <c r="C59" s="42">
        <v>4514.5200000000004</v>
      </c>
    </row>
    <row r="60" spans="1:3" s="16" customFormat="1" ht="15.6">
      <c r="A60" s="36" t="s">
        <v>70</v>
      </c>
      <c r="B60" s="30" t="s">
        <v>71</v>
      </c>
      <c r="C60" s="42">
        <v>6638.52</v>
      </c>
    </row>
    <row r="61" spans="1:3" s="16" customFormat="1" ht="15.6">
      <c r="A61" s="36"/>
      <c r="B61" s="30" t="s">
        <v>72</v>
      </c>
      <c r="C61" s="42">
        <v>37841.374999999993</v>
      </c>
    </row>
    <row r="62" spans="1:3" s="16" customFormat="1" ht="15.6">
      <c r="A62" s="36"/>
      <c r="B62" s="30" t="s">
        <v>73</v>
      </c>
      <c r="C62" s="42">
        <v>50369.999999999993</v>
      </c>
    </row>
    <row r="63" spans="1:3" s="16" customFormat="1" ht="31.2">
      <c r="A63" s="29" t="s">
        <v>74</v>
      </c>
      <c r="B63" s="30" t="s">
        <v>75</v>
      </c>
      <c r="C63" s="42">
        <v>3441.4739999999997</v>
      </c>
    </row>
    <row r="64" spans="1:3" s="16" customFormat="1" ht="31.2">
      <c r="A64" s="29" t="s">
        <v>62</v>
      </c>
      <c r="B64" s="30" t="s">
        <v>76</v>
      </c>
      <c r="C64" s="42">
        <v>2128</v>
      </c>
    </row>
    <row r="65" spans="1:3" s="16" customFormat="1" ht="31.2">
      <c r="A65" s="29" t="s">
        <v>77</v>
      </c>
      <c r="B65" s="30" t="s">
        <v>78</v>
      </c>
      <c r="C65" s="42">
        <v>18529.510999999999</v>
      </c>
    </row>
    <row r="66" spans="1:3" s="16" customFormat="1" ht="15.6">
      <c r="A66" s="29" t="s">
        <v>79</v>
      </c>
      <c r="B66" s="30" t="s">
        <v>80</v>
      </c>
      <c r="C66" s="42">
        <v>4213.5519999999997</v>
      </c>
    </row>
    <row r="67" spans="1:3" s="16" customFormat="1" ht="15.6">
      <c r="A67" s="29"/>
      <c r="B67" s="32" t="s">
        <v>81</v>
      </c>
      <c r="C67" s="43">
        <f>SUM(C57:C66)</f>
        <v>152927.61600000001</v>
      </c>
    </row>
    <row r="68" spans="1:3" s="16" customFormat="1" ht="16.2">
      <c r="A68" s="29"/>
      <c r="B68" s="35" t="s">
        <v>82</v>
      </c>
      <c r="C68" s="31"/>
    </row>
    <row r="69" spans="1:3" s="16" customFormat="1" ht="31.2">
      <c r="A69" s="29" t="s">
        <v>83</v>
      </c>
      <c r="B69" s="30" t="s">
        <v>84</v>
      </c>
      <c r="C69" s="31"/>
    </row>
    <row r="70" spans="1:3" s="16" customFormat="1" ht="17.25" customHeight="1">
      <c r="A70" s="29"/>
      <c r="B70" s="30" t="s">
        <v>85</v>
      </c>
      <c r="C70" s="31">
        <v>51720.36</v>
      </c>
    </row>
    <row r="71" spans="1:3" s="16" customFormat="1" ht="15.75" customHeight="1">
      <c r="A71" s="29"/>
      <c r="B71" s="30" t="s">
        <v>86</v>
      </c>
      <c r="C71" s="31">
        <v>21367.99</v>
      </c>
    </row>
    <row r="72" spans="1:3" s="16" customFormat="1" ht="16.5" customHeight="1">
      <c r="A72" s="29"/>
      <c r="B72" s="30" t="s">
        <v>87</v>
      </c>
      <c r="C72" s="31">
        <v>786.46999999999991</v>
      </c>
    </row>
    <row r="73" spans="1:3" s="16" customFormat="1" ht="14.25" customHeight="1">
      <c r="A73" s="29"/>
      <c r="B73" s="30" t="s">
        <v>88</v>
      </c>
      <c r="C73" s="31">
        <v>11303.84</v>
      </c>
    </row>
    <row r="74" spans="1:3" s="16" customFormat="1" ht="14.25" customHeight="1">
      <c r="A74" s="29"/>
      <c r="B74" s="30" t="s">
        <v>89</v>
      </c>
      <c r="C74" s="31">
        <v>12720.96</v>
      </c>
    </row>
    <row r="75" spans="1:3" s="16" customFormat="1" ht="15.6">
      <c r="A75" s="29" t="s">
        <v>90</v>
      </c>
      <c r="B75" s="30" t="s">
        <v>91</v>
      </c>
      <c r="C75" s="31">
        <v>1753.1100000000001</v>
      </c>
    </row>
    <row r="76" spans="1:3" s="16" customFormat="1" ht="15.6">
      <c r="A76" s="29"/>
      <c r="B76" s="32" t="s">
        <v>81</v>
      </c>
      <c r="C76" s="33">
        <f>SUM(C70:C75)</f>
        <v>99652.73</v>
      </c>
    </row>
    <row r="77" spans="1:3" s="16" customFormat="1" ht="16.2">
      <c r="A77" s="29"/>
      <c r="B77" s="35" t="s">
        <v>92</v>
      </c>
      <c r="C77" s="31"/>
    </row>
    <row r="78" spans="1:3" s="16" customFormat="1" ht="46.8">
      <c r="A78" s="29" t="s">
        <v>93</v>
      </c>
      <c r="B78" s="30" t="s">
        <v>94</v>
      </c>
      <c r="C78" s="42">
        <v>7918.6679999999997</v>
      </c>
    </row>
    <row r="79" spans="1:3" s="16" customFormat="1" ht="31.2">
      <c r="A79" s="29" t="s">
        <v>95</v>
      </c>
      <c r="B79" s="30" t="s">
        <v>96</v>
      </c>
      <c r="C79" s="42">
        <v>31674.671999999999</v>
      </c>
    </row>
    <row r="80" spans="1:3" s="16" customFormat="1" ht="46.8">
      <c r="A80" s="29" t="s">
        <v>97</v>
      </c>
      <c r="B80" s="30" t="s">
        <v>98</v>
      </c>
      <c r="C80" s="42">
        <v>15837.335999999999</v>
      </c>
    </row>
    <row r="81" spans="1:3" s="16" customFormat="1" ht="15.6">
      <c r="A81" s="29" t="s">
        <v>99</v>
      </c>
      <c r="B81" s="30" t="s">
        <v>100</v>
      </c>
      <c r="C81" s="42">
        <v>4693</v>
      </c>
    </row>
    <row r="82" spans="1:3" s="16" customFormat="1" ht="31.2">
      <c r="A82" s="29" t="s">
        <v>101</v>
      </c>
      <c r="B82" s="30" t="s">
        <v>102</v>
      </c>
      <c r="C82" s="42">
        <v>20029.572</v>
      </c>
    </row>
    <row r="83" spans="1:3" s="16" customFormat="1" ht="15.6">
      <c r="A83" s="29"/>
      <c r="B83" s="32" t="s">
        <v>103</v>
      </c>
      <c r="C83" s="43">
        <f>SUM(C78:C82)</f>
        <v>80153.247999999992</v>
      </c>
    </row>
    <row r="84" spans="1:3" s="16" customFormat="1" ht="31.2">
      <c r="A84" s="37" t="s">
        <v>104</v>
      </c>
      <c r="B84" s="32" t="s">
        <v>105</v>
      </c>
      <c r="C84" s="42">
        <v>44251.379999999983</v>
      </c>
    </row>
    <row r="85" spans="1:3" s="16" customFormat="1" ht="15.6">
      <c r="A85" s="37" t="s">
        <v>106</v>
      </c>
      <c r="B85" s="32" t="s">
        <v>107</v>
      </c>
      <c r="C85" s="42">
        <v>12576.707999999997</v>
      </c>
    </row>
    <row r="86" spans="1:3" s="16" customFormat="1" ht="15.6">
      <c r="A86" s="37"/>
      <c r="B86" s="32" t="s">
        <v>108</v>
      </c>
      <c r="C86" s="43">
        <f>SUM(C84:C85)</f>
        <v>56828.087999999982</v>
      </c>
    </row>
    <row r="87" spans="1:3" s="16" customFormat="1" ht="15.6">
      <c r="A87" s="37" t="s">
        <v>109</v>
      </c>
      <c r="B87" s="32" t="s">
        <v>110</v>
      </c>
      <c r="C87" s="43">
        <v>2030.8040000000001</v>
      </c>
    </row>
    <row r="88" spans="1:3" s="16" customFormat="1" ht="15.6">
      <c r="A88" s="37" t="s">
        <v>111</v>
      </c>
      <c r="B88" s="32" t="s">
        <v>112</v>
      </c>
      <c r="C88" s="43">
        <v>3919.924</v>
      </c>
    </row>
    <row r="89" spans="1:3" s="16" customFormat="1" ht="16.2">
      <c r="A89" s="37"/>
      <c r="B89" s="27" t="s">
        <v>113</v>
      </c>
      <c r="C89" s="31"/>
    </row>
    <row r="90" spans="1:3" s="16" customFormat="1" ht="15.6">
      <c r="A90" s="29" t="s">
        <v>114</v>
      </c>
      <c r="B90" s="30" t="s">
        <v>115</v>
      </c>
      <c r="C90" s="42">
        <v>4498.2</v>
      </c>
    </row>
    <row r="91" spans="1:3" s="16" customFormat="1" ht="15.6">
      <c r="A91" s="29" t="s">
        <v>116</v>
      </c>
      <c r="B91" s="30" t="s">
        <v>117</v>
      </c>
      <c r="C91" s="42">
        <v>3390</v>
      </c>
    </row>
    <row r="92" spans="1:3" s="16" customFormat="1" ht="31.2">
      <c r="A92" s="29"/>
      <c r="B92" s="30" t="s">
        <v>118</v>
      </c>
      <c r="C92" s="42">
        <v>3300.6000000000008</v>
      </c>
    </row>
    <row r="93" spans="1:3" s="16" customFormat="1" ht="46.8">
      <c r="A93" s="29"/>
      <c r="B93" s="30" t="s">
        <v>119</v>
      </c>
      <c r="C93" s="42">
        <v>6601.2000000000016</v>
      </c>
    </row>
    <row r="94" spans="1:3" s="16" customFormat="1" ht="15.6">
      <c r="A94" s="29"/>
      <c r="B94" s="32" t="s">
        <v>120</v>
      </c>
      <c r="C94" s="43">
        <f>SUM(C90:C93)</f>
        <v>17790.000000000004</v>
      </c>
    </row>
    <row r="95" spans="1:3" s="17" customFormat="1" ht="16.2">
      <c r="A95" s="38"/>
      <c r="B95" s="27" t="s">
        <v>121</v>
      </c>
      <c r="C95" s="30"/>
    </row>
    <row r="96" spans="1:3" s="17" customFormat="1" ht="15.6">
      <c r="A96" s="38" t="s">
        <v>122</v>
      </c>
      <c r="B96" s="32" t="s">
        <v>123</v>
      </c>
      <c r="C96" s="30"/>
    </row>
    <row r="97" spans="1:3" s="17" customFormat="1" ht="46.8">
      <c r="A97" s="38"/>
      <c r="B97" s="39" t="s">
        <v>232</v>
      </c>
      <c r="C97" s="44">
        <v>13395.24</v>
      </c>
    </row>
    <row r="98" spans="1:3" s="17" customFormat="1" ht="15.6">
      <c r="A98" s="38"/>
      <c r="B98" s="39" t="s">
        <v>124</v>
      </c>
      <c r="C98" s="44">
        <v>108.84</v>
      </c>
    </row>
    <row r="99" spans="1:3" s="17" customFormat="1" ht="15.6">
      <c r="A99" s="38"/>
      <c r="B99" s="39" t="s">
        <v>125</v>
      </c>
      <c r="C99" s="44">
        <v>648.26</v>
      </c>
    </row>
    <row r="100" spans="1:3" s="17" customFormat="1" ht="23.25" customHeight="1">
      <c r="A100" s="38"/>
      <c r="B100" s="39" t="s">
        <v>126</v>
      </c>
      <c r="C100" s="44">
        <v>370.31</v>
      </c>
    </row>
    <row r="101" spans="1:3" s="17" customFormat="1" ht="15.6">
      <c r="A101" s="38"/>
      <c r="B101" s="39" t="s">
        <v>127</v>
      </c>
      <c r="C101" s="44">
        <v>0</v>
      </c>
    </row>
    <row r="102" spans="1:3" s="17" customFormat="1" ht="31.2">
      <c r="A102" s="38"/>
      <c r="B102" s="39" t="s">
        <v>128</v>
      </c>
      <c r="C102" s="44">
        <v>0</v>
      </c>
    </row>
    <row r="103" spans="1:3" s="17" customFormat="1" ht="15.6">
      <c r="A103" s="38"/>
      <c r="B103" s="39" t="s">
        <v>129</v>
      </c>
      <c r="C103" s="44">
        <v>92.46</v>
      </c>
    </row>
    <row r="104" spans="1:3" s="17" customFormat="1" ht="15.6">
      <c r="A104" s="38"/>
      <c r="B104" s="39" t="s">
        <v>130</v>
      </c>
      <c r="C104" s="44">
        <v>256.54000000000002</v>
      </c>
    </row>
    <row r="105" spans="1:3" s="17" customFormat="1" ht="31.2">
      <c r="A105" s="38"/>
      <c r="B105" s="39" t="s">
        <v>131</v>
      </c>
      <c r="C105" s="44">
        <v>998.77</v>
      </c>
    </row>
    <row r="106" spans="1:3" s="17" customFormat="1" ht="15.6">
      <c r="A106" s="38"/>
      <c r="B106" s="39" t="s">
        <v>132</v>
      </c>
      <c r="C106" s="44">
        <v>1537</v>
      </c>
    </row>
    <row r="107" spans="1:3" s="17" customFormat="1" ht="31.2">
      <c r="A107" s="38" t="s">
        <v>133</v>
      </c>
      <c r="B107" s="32" t="s">
        <v>134</v>
      </c>
      <c r="C107" s="44">
        <v>0</v>
      </c>
    </row>
    <row r="108" spans="1:3" s="17" customFormat="1" ht="15.6">
      <c r="A108" s="40"/>
      <c r="B108" s="39" t="s">
        <v>135</v>
      </c>
      <c r="C108" s="44">
        <v>2321.2800000000002</v>
      </c>
    </row>
    <row r="109" spans="1:3" s="17" customFormat="1" ht="31.2">
      <c r="A109" s="40"/>
      <c r="B109" s="41" t="s">
        <v>136</v>
      </c>
      <c r="C109" s="44">
        <v>2241.8941999999997</v>
      </c>
    </row>
    <row r="110" spans="1:3" s="17" customFormat="1" ht="15.6">
      <c r="A110" s="40" t="s">
        <v>137</v>
      </c>
      <c r="B110" s="39" t="s">
        <v>138</v>
      </c>
      <c r="C110" s="44">
        <v>0</v>
      </c>
    </row>
    <row r="111" spans="1:3" s="17" customFormat="1" ht="15.6">
      <c r="A111" s="40" t="s">
        <v>139</v>
      </c>
      <c r="B111" s="39" t="s">
        <v>140</v>
      </c>
      <c r="C111" s="44">
        <v>0</v>
      </c>
    </row>
    <row r="112" spans="1:3" s="17" customFormat="1" ht="15.6">
      <c r="A112" s="40" t="s">
        <v>141</v>
      </c>
      <c r="B112" s="39" t="s">
        <v>142</v>
      </c>
      <c r="C112" s="44">
        <v>0</v>
      </c>
    </row>
    <row r="113" spans="1:3" s="17" customFormat="1" ht="15.6">
      <c r="A113" s="40"/>
      <c r="B113" s="30" t="s">
        <v>143</v>
      </c>
      <c r="C113" s="44">
        <v>2993.7599999999998</v>
      </c>
    </row>
    <row r="114" spans="1:3" s="17" customFormat="1" ht="15.6">
      <c r="A114" s="40"/>
      <c r="B114" s="39" t="s">
        <v>144</v>
      </c>
      <c r="C114" s="44">
        <v>176.16</v>
      </c>
    </row>
    <row r="115" spans="1:3" s="17" customFormat="1" ht="15.6">
      <c r="A115" s="40"/>
      <c r="B115" s="39" t="s">
        <v>145</v>
      </c>
      <c r="C115" s="44">
        <v>1488</v>
      </c>
    </row>
    <row r="116" spans="1:3" s="17" customFormat="1" ht="31.2">
      <c r="A116" s="38"/>
      <c r="B116" s="39" t="s">
        <v>146</v>
      </c>
      <c r="C116" s="44">
        <v>0</v>
      </c>
    </row>
    <row r="117" spans="1:3" s="17" customFormat="1" ht="15.6">
      <c r="A117" s="38"/>
      <c r="B117" s="30" t="s">
        <v>147</v>
      </c>
      <c r="C117" s="44">
        <v>831.4</v>
      </c>
    </row>
    <row r="118" spans="1:3" s="17" customFormat="1" ht="15.6">
      <c r="A118" s="38"/>
      <c r="B118" s="39" t="s">
        <v>148</v>
      </c>
      <c r="C118" s="44">
        <v>0</v>
      </c>
    </row>
    <row r="119" spans="1:3" s="17" customFormat="1" ht="31.2">
      <c r="A119" s="38"/>
      <c r="B119" s="30" t="s">
        <v>149</v>
      </c>
      <c r="C119" s="44">
        <v>470.26</v>
      </c>
    </row>
    <row r="120" spans="1:3" s="17" customFormat="1" ht="15.6">
      <c r="A120" s="38"/>
      <c r="B120" s="30" t="s">
        <v>150</v>
      </c>
      <c r="C120" s="44">
        <v>47.405999999999999</v>
      </c>
    </row>
    <row r="121" spans="1:3" s="17" customFormat="1" ht="15.6">
      <c r="A121" s="38"/>
      <c r="B121" s="30" t="s">
        <v>151</v>
      </c>
      <c r="C121" s="44">
        <v>5938.1559999999999</v>
      </c>
    </row>
    <row r="122" spans="1:3" s="17" customFormat="1" ht="15.6">
      <c r="A122" s="38"/>
      <c r="B122" s="30" t="s">
        <v>152</v>
      </c>
      <c r="C122" s="44">
        <v>749.476</v>
      </c>
    </row>
    <row r="123" spans="1:3" s="17" customFormat="1" ht="15.6">
      <c r="A123" s="38"/>
      <c r="B123" s="30" t="s">
        <v>153</v>
      </c>
      <c r="C123" s="44">
        <v>1283.58</v>
      </c>
    </row>
    <row r="124" spans="1:3" s="17" customFormat="1" ht="15.6">
      <c r="A124" s="38"/>
      <c r="B124" s="30" t="s">
        <v>154</v>
      </c>
      <c r="C124" s="44">
        <v>570.4799999999999</v>
      </c>
    </row>
    <row r="125" spans="1:3" s="17" customFormat="1" ht="15.6">
      <c r="A125" s="38"/>
      <c r="B125" s="30" t="s">
        <v>155</v>
      </c>
      <c r="C125" s="44">
        <v>4976.2</v>
      </c>
    </row>
    <row r="126" spans="1:3" s="17" customFormat="1" ht="15.6">
      <c r="A126" s="38"/>
      <c r="B126" s="30" t="s">
        <v>156</v>
      </c>
      <c r="C126" s="44">
        <v>0</v>
      </c>
    </row>
    <row r="127" spans="1:3" s="17" customFormat="1" ht="15.6">
      <c r="A127" s="38"/>
      <c r="B127" s="30" t="s">
        <v>157</v>
      </c>
      <c r="C127" s="44">
        <v>150</v>
      </c>
    </row>
    <row r="128" spans="1:3" s="17" customFormat="1" ht="15.6">
      <c r="A128" s="38"/>
      <c r="B128" s="30" t="s">
        <v>158</v>
      </c>
      <c r="C128" s="44">
        <v>844.93499999999995</v>
      </c>
    </row>
    <row r="129" spans="1:3" s="17" customFormat="1" ht="15.6">
      <c r="A129" s="38"/>
      <c r="B129" s="30" t="s">
        <v>159</v>
      </c>
      <c r="C129" s="44">
        <v>2993.7599999999998</v>
      </c>
    </row>
    <row r="130" spans="1:3" s="17" customFormat="1" ht="31.2">
      <c r="A130" s="38"/>
      <c r="B130" s="30" t="s">
        <v>160</v>
      </c>
      <c r="C130" s="44">
        <v>3039.42</v>
      </c>
    </row>
    <row r="131" spans="1:3" s="17" customFormat="1" ht="15.6">
      <c r="A131" s="38"/>
      <c r="B131" s="30" t="s">
        <v>161</v>
      </c>
      <c r="C131" s="44">
        <v>1599.3600000000001</v>
      </c>
    </row>
    <row r="132" spans="1:3" s="17" customFormat="1" ht="15.6">
      <c r="A132" s="38"/>
      <c r="B132" s="39" t="s">
        <v>162</v>
      </c>
      <c r="C132" s="44">
        <v>0</v>
      </c>
    </row>
    <row r="133" spans="1:3" s="17" customFormat="1" ht="15.6">
      <c r="A133" s="38"/>
      <c r="B133" s="30" t="s">
        <v>163</v>
      </c>
      <c r="C133" s="44">
        <v>1172.8600000000001</v>
      </c>
    </row>
    <row r="134" spans="1:3" s="17" customFormat="1" ht="15.6">
      <c r="A134" s="38"/>
      <c r="B134" s="30" t="s">
        <v>164</v>
      </c>
      <c r="C134" s="44">
        <v>387.39820000000003</v>
      </c>
    </row>
    <row r="135" spans="1:3" s="17" customFormat="1" ht="15.6">
      <c r="A135" s="38"/>
      <c r="B135" s="39" t="s">
        <v>165</v>
      </c>
      <c r="C135" s="44">
        <v>831.4</v>
      </c>
    </row>
    <row r="136" spans="1:3" s="17" customFormat="1" ht="15.6">
      <c r="A136" s="38"/>
      <c r="B136" s="39" t="s">
        <v>166</v>
      </c>
      <c r="C136" s="44">
        <v>144.1568</v>
      </c>
    </row>
    <row r="137" spans="1:3" s="17" customFormat="1" ht="15.6">
      <c r="A137" s="38"/>
      <c r="B137" s="30" t="s">
        <v>167</v>
      </c>
      <c r="C137" s="44">
        <v>138.3648</v>
      </c>
    </row>
    <row r="138" spans="1:3" s="17" customFormat="1" ht="15.6">
      <c r="A138" s="38"/>
      <c r="B138" s="39" t="s">
        <v>168</v>
      </c>
      <c r="C138" s="44">
        <v>0</v>
      </c>
    </row>
    <row r="139" spans="1:3" s="17" customFormat="1" ht="15.6">
      <c r="A139" s="38"/>
      <c r="B139" s="39" t="s">
        <v>169</v>
      </c>
      <c r="C139" s="44">
        <v>6737.73</v>
      </c>
    </row>
    <row r="140" spans="1:3" s="17" customFormat="1" ht="15.6">
      <c r="A140" s="38"/>
      <c r="B140" s="39" t="s">
        <v>170</v>
      </c>
      <c r="C140" s="44">
        <v>0</v>
      </c>
    </row>
    <row r="141" spans="1:3" s="17" customFormat="1" ht="15.6">
      <c r="A141" s="38"/>
      <c r="B141" s="39" t="s">
        <v>171</v>
      </c>
      <c r="C141" s="44">
        <v>623.87</v>
      </c>
    </row>
    <row r="142" spans="1:3" s="17" customFormat="1" ht="15.6">
      <c r="A142" s="38"/>
      <c r="B142" s="39" t="s">
        <v>172</v>
      </c>
      <c r="C142" s="44">
        <v>0</v>
      </c>
    </row>
    <row r="143" spans="1:3" s="17" customFormat="1" ht="31.2">
      <c r="A143" s="38"/>
      <c r="B143" s="30" t="s">
        <v>173</v>
      </c>
      <c r="C143" s="44">
        <v>969.76</v>
      </c>
    </row>
    <row r="144" spans="1:3" s="17" customFormat="1" ht="31.2">
      <c r="A144" s="38"/>
      <c r="B144" s="30" t="s">
        <v>174</v>
      </c>
      <c r="C144" s="44">
        <v>1669.82</v>
      </c>
    </row>
    <row r="145" spans="1:3" s="17" customFormat="1" ht="31.2">
      <c r="A145" s="38" t="s">
        <v>175</v>
      </c>
      <c r="B145" s="32" t="s">
        <v>176</v>
      </c>
      <c r="C145" s="44">
        <v>0</v>
      </c>
    </row>
    <row r="146" spans="1:3" s="17" customFormat="1" ht="15.6">
      <c r="A146" s="38"/>
      <c r="B146" s="39" t="s">
        <v>177</v>
      </c>
      <c r="C146" s="44">
        <v>2909.2799999999997</v>
      </c>
    </row>
    <row r="147" spans="1:3" s="17" customFormat="1" ht="15.6">
      <c r="A147" s="38"/>
      <c r="B147" s="39" t="s">
        <v>178</v>
      </c>
      <c r="C147" s="44">
        <v>918.01</v>
      </c>
    </row>
    <row r="148" spans="1:3" s="17" customFormat="1" ht="15.6">
      <c r="A148" s="38"/>
      <c r="B148" s="39" t="s">
        <v>179</v>
      </c>
      <c r="C148" s="44">
        <v>20.225999999999999</v>
      </c>
    </row>
    <row r="149" spans="1:3" s="17" customFormat="1" ht="15.6">
      <c r="A149" s="38"/>
      <c r="B149" s="39" t="s">
        <v>180</v>
      </c>
      <c r="C149" s="44">
        <v>918.01</v>
      </c>
    </row>
    <row r="150" spans="1:3" s="17" customFormat="1" ht="15.6">
      <c r="A150" s="38"/>
      <c r="B150" s="39" t="s">
        <v>179</v>
      </c>
      <c r="C150" s="44">
        <v>20.225999999999999</v>
      </c>
    </row>
    <row r="151" spans="1:3" s="17" customFormat="1" ht="31.2">
      <c r="A151" s="38"/>
      <c r="B151" s="39" t="s">
        <v>181</v>
      </c>
      <c r="C151" s="44">
        <v>0</v>
      </c>
    </row>
    <row r="152" spans="1:3" s="17" customFormat="1" ht="23.25" customHeight="1">
      <c r="A152" s="38"/>
      <c r="B152" s="39" t="s">
        <v>182</v>
      </c>
      <c r="C152" s="44">
        <v>0</v>
      </c>
    </row>
    <row r="153" spans="1:3" s="17" customFormat="1" ht="15.6">
      <c r="A153" s="38"/>
      <c r="B153" s="39" t="s">
        <v>183</v>
      </c>
      <c r="C153" s="44">
        <v>0</v>
      </c>
    </row>
    <row r="154" spans="1:3" s="17" customFormat="1" ht="15.6">
      <c r="A154" s="40"/>
      <c r="B154" s="41" t="s">
        <v>184</v>
      </c>
      <c r="C154" s="44">
        <v>0</v>
      </c>
    </row>
    <row r="155" spans="1:3" s="17" customFormat="1" ht="15.6">
      <c r="A155" s="40" t="s">
        <v>137</v>
      </c>
      <c r="B155" s="39" t="s">
        <v>185</v>
      </c>
      <c r="C155" s="44">
        <v>184.4</v>
      </c>
    </row>
    <row r="156" spans="1:3" s="17" customFormat="1" ht="15.6">
      <c r="A156" s="40" t="s">
        <v>139</v>
      </c>
      <c r="B156" s="39" t="s">
        <v>186</v>
      </c>
      <c r="C156" s="44">
        <v>709.87</v>
      </c>
    </row>
    <row r="157" spans="1:3" s="17" customFormat="1" ht="15.6">
      <c r="A157" s="40" t="s">
        <v>141</v>
      </c>
      <c r="B157" s="39" t="s">
        <v>187</v>
      </c>
      <c r="C157" s="44">
        <v>272.56</v>
      </c>
    </row>
    <row r="158" spans="1:3" s="17" customFormat="1" ht="15.6">
      <c r="A158" s="40" t="s">
        <v>10</v>
      </c>
      <c r="B158" s="39" t="s">
        <v>188</v>
      </c>
      <c r="C158" s="44">
        <v>524.23</v>
      </c>
    </row>
    <row r="159" spans="1:3" s="17" customFormat="1" ht="15.6">
      <c r="A159" s="40" t="s">
        <v>12</v>
      </c>
      <c r="B159" s="39" t="s">
        <v>189</v>
      </c>
      <c r="C159" s="44">
        <v>339.83</v>
      </c>
    </row>
    <row r="160" spans="1:3" s="17" customFormat="1" ht="15.6">
      <c r="A160" s="40" t="s">
        <v>16</v>
      </c>
      <c r="B160" s="39" t="s">
        <v>190</v>
      </c>
      <c r="C160" s="44">
        <v>141.58199999999999</v>
      </c>
    </row>
    <row r="161" spans="1:3" s="17" customFormat="1" ht="31.2">
      <c r="A161" s="40"/>
      <c r="B161" s="39" t="s">
        <v>191</v>
      </c>
      <c r="C161" s="44">
        <v>329.84</v>
      </c>
    </row>
    <row r="162" spans="1:3" s="17" customFormat="1" ht="15.6">
      <c r="A162" s="40"/>
      <c r="B162" s="39" t="s">
        <v>192</v>
      </c>
      <c r="C162" s="44">
        <v>832.91</v>
      </c>
    </row>
    <row r="163" spans="1:3" s="17" customFormat="1" ht="15.6">
      <c r="A163" s="40"/>
      <c r="B163" s="39" t="s">
        <v>193</v>
      </c>
      <c r="C163" s="44">
        <v>20.225999999999999</v>
      </c>
    </row>
    <row r="164" spans="1:3" s="17" customFormat="1" ht="15.6">
      <c r="A164" s="40"/>
      <c r="B164" s="39" t="s">
        <v>194</v>
      </c>
      <c r="C164" s="44">
        <v>0</v>
      </c>
    </row>
    <row r="165" spans="1:3" s="17" customFormat="1" ht="31.2">
      <c r="A165" s="40"/>
      <c r="B165" s="41" t="s">
        <v>195</v>
      </c>
      <c r="C165" s="44">
        <v>0</v>
      </c>
    </row>
    <row r="166" spans="1:3" s="17" customFormat="1" ht="15.6">
      <c r="A166" s="40"/>
      <c r="B166" s="39" t="s">
        <v>196</v>
      </c>
      <c r="C166" s="44">
        <v>1713.11</v>
      </c>
    </row>
    <row r="167" spans="1:3" s="17" customFormat="1" ht="15.6">
      <c r="A167" s="40"/>
      <c r="B167" s="39" t="s">
        <v>197</v>
      </c>
      <c r="C167" s="44">
        <v>1631.8</v>
      </c>
    </row>
    <row r="168" spans="1:3" s="17" customFormat="1" ht="15.6">
      <c r="A168" s="40"/>
      <c r="B168" s="39" t="s">
        <v>198</v>
      </c>
      <c r="C168" s="44">
        <v>918.01</v>
      </c>
    </row>
    <row r="169" spans="1:3" s="17" customFormat="1" ht="15.6">
      <c r="A169" s="40"/>
      <c r="B169" s="39" t="s">
        <v>199</v>
      </c>
      <c r="C169" s="44">
        <v>215.96</v>
      </c>
    </row>
    <row r="170" spans="1:3" s="17" customFormat="1" ht="15.6">
      <c r="A170" s="40"/>
      <c r="B170" s="39" t="s">
        <v>200</v>
      </c>
      <c r="C170" s="44">
        <v>199.71</v>
      </c>
    </row>
    <row r="171" spans="1:3" s="17" customFormat="1" ht="15.6">
      <c r="A171" s="40"/>
      <c r="B171" s="39" t="s">
        <v>201</v>
      </c>
      <c r="C171" s="44">
        <v>199.71</v>
      </c>
    </row>
    <row r="172" spans="1:3" s="17" customFormat="1" ht="15.6">
      <c r="A172" s="40"/>
      <c r="B172" s="39" t="s">
        <v>202</v>
      </c>
      <c r="C172" s="44">
        <v>238.78</v>
      </c>
    </row>
    <row r="173" spans="1:3" s="17" customFormat="1" ht="15.6">
      <c r="A173" s="40"/>
      <c r="B173" s="39" t="s">
        <v>203</v>
      </c>
      <c r="C173" s="44">
        <v>238.78</v>
      </c>
    </row>
    <row r="174" spans="1:3" s="17" customFormat="1" ht="15.6">
      <c r="A174" s="40"/>
      <c r="B174" s="39" t="s">
        <v>204</v>
      </c>
      <c r="C174" s="44">
        <v>201.8</v>
      </c>
    </row>
    <row r="175" spans="1:3" s="17" customFormat="1" ht="15.6">
      <c r="A175" s="40"/>
      <c r="B175" s="39" t="s">
        <v>205</v>
      </c>
      <c r="C175" s="44">
        <v>70.86</v>
      </c>
    </row>
    <row r="176" spans="1:3" s="17" customFormat="1" ht="15.6">
      <c r="A176" s="40"/>
      <c r="B176" s="39" t="s">
        <v>206</v>
      </c>
      <c r="C176" s="44">
        <v>70.400000000000006</v>
      </c>
    </row>
    <row r="177" spans="1:3" s="17" customFormat="1" ht="15.6">
      <c r="A177" s="40"/>
      <c r="B177" s="39" t="s">
        <v>207</v>
      </c>
      <c r="C177" s="44">
        <v>70.400000000000006</v>
      </c>
    </row>
    <row r="178" spans="1:3" s="17" customFormat="1" ht="15.6">
      <c r="A178" s="40"/>
      <c r="B178" s="39" t="s">
        <v>208</v>
      </c>
      <c r="C178" s="44">
        <v>70.790999999999997</v>
      </c>
    </row>
    <row r="179" spans="1:3" s="17" customFormat="1" ht="15.6">
      <c r="A179" s="40"/>
      <c r="B179" s="39" t="s">
        <v>209</v>
      </c>
      <c r="C179" s="44">
        <v>2498.73</v>
      </c>
    </row>
    <row r="180" spans="1:3" s="17" customFormat="1" ht="15.6">
      <c r="A180" s="40"/>
      <c r="B180" s="39" t="s">
        <v>210</v>
      </c>
      <c r="C180" s="44">
        <v>995.22</v>
      </c>
    </row>
    <row r="181" spans="1:3" s="17" customFormat="1" ht="15.6">
      <c r="A181" s="40"/>
      <c r="B181" s="41" t="s">
        <v>211</v>
      </c>
      <c r="C181" s="44">
        <v>231.33600000000001</v>
      </c>
    </row>
    <row r="182" spans="1:3" s="17" customFormat="1" ht="31.2">
      <c r="A182" s="40"/>
      <c r="B182" s="39" t="s">
        <v>212</v>
      </c>
      <c r="C182" s="44">
        <v>1534.25</v>
      </c>
    </row>
    <row r="183" spans="1:3" s="17" customFormat="1" ht="15.6">
      <c r="A183" s="40"/>
      <c r="B183" s="41" t="s">
        <v>213</v>
      </c>
      <c r="C183" s="44">
        <v>0</v>
      </c>
    </row>
    <row r="184" spans="1:3" s="17" customFormat="1" ht="15.6">
      <c r="A184" s="40" t="s">
        <v>137</v>
      </c>
      <c r="B184" s="39" t="s">
        <v>214</v>
      </c>
      <c r="C184" s="44">
        <v>339.83</v>
      </c>
    </row>
    <row r="185" spans="1:3" s="17" customFormat="1" ht="15.6">
      <c r="A185" s="40" t="s">
        <v>139</v>
      </c>
      <c r="B185" s="39" t="s">
        <v>215</v>
      </c>
      <c r="C185" s="44">
        <v>272.56</v>
      </c>
    </row>
    <row r="186" spans="1:3" s="17" customFormat="1" ht="15.6">
      <c r="A186" s="40" t="s">
        <v>141</v>
      </c>
      <c r="B186" s="39" t="s">
        <v>216</v>
      </c>
      <c r="C186" s="44">
        <v>524.23</v>
      </c>
    </row>
    <row r="187" spans="1:3" s="17" customFormat="1" ht="15.6">
      <c r="A187" s="40" t="s">
        <v>10</v>
      </c>
      <c r="B187" s="39" t="s">
        <v>217</v>
      </c>
      <c r="C187" s="44">
        <v>184.4</v>
      </c>
    </row>
    <row r="188" spans="1:3" s="17" customFormat="1" ht="15.6">
      <c r="A188" s="40" t="s">
        <v>12</v>
      </c>
      <c r="B188" s="39" t="s">
        <v>218</v>
      </c>
      <c r="C188" s="44">
        <v>1064.8050000000001</v>
      </c>
    </row>
    <row r="189" spans="1:3" s="17" customFormat="1" ht="15.6">
      <c r="A189" s="40" t="s">
        <v>16</v>
      </c>
      <c r="B189" s="39" t="s">
        <v>208</v>
      </c>
      <c r="C189" s="44">
        <v>121.35599999999999</v>
      </c>
    </row>
    <row r="190" spans="1:3" s="17" customFormat="1" ht="31.2">
      <c r="A190" s="40"/>
      <c r="B190" s="39" t="s">
        <v>219</v>
      </c>
      <c r="C190" s="44">
        <v>7400.5</v>
      </c>
    </row>
    <row r="191" spans="1:3" s="17" customFormat="1" ht="15.6">
      <c r="A191" s="40"/>
      <c r="B191" s="39" t="s">
        <v>220</v>
      </c>
      <c r="C191" s="44">
        <v>918.01</v>
      </c>
    </row>
    <row r="192" spans="1:3" s="17" customFormat="1" ht="15.6">
      <c r="A192" s="40"/>
      <c r="B192" s="39" t="s">
        <v>221</v>
      </c>
      <c r="C192" s="44">
        <v>20.225999999999999</v>
      </c>
    </row>
    <row r="193" spans="1:6" s="17" customFormat="1" ht="15.6">
      <c r="A193" s="40"/>
      <c r="B193" s="39" t="s">
        <v>222</v>
      </c>
      <c r="C193" s="44">
        <v>0</v>
      </c>
    </row>
    <row r="194" spans="1:6" s="17" customFormat="1" ht="15.6">
      <c r="A194" s="24"/>
      <c r="B194" s="32" t="s">
        <v>223</v>
      </c>
      <c r="C194" s="26">
        <f>SUM(C97:C193)</f>
        <v>92885.070999999938</v>
      </c>
    </row>
    <row r="195" spans="1:6" s="17" customFormat="1" ht="15.6">
      <c r="A195" s="38"/>
      <c r="B195" s="32" t="s">
        <v>224</v>
      </c>
      <c r="C195" s="26">
        <v>125301.276</v>
      </c>
    </row>
    <row r="196" spans="1:6" s="17" customFormat="1" ht="15.6">
      <c r="A196" s="38" t="s">
        <v>225</v>
      </c>
      <c r="B196" s="32" t="s">
        <v>226</v>
      </c>
      <c r="C196" s="26">
        <f>C47+C55+C67+C76+C83+C86+C87+C88+C94+C194+C195</f>
        <v>827030.49275999994</v>
      </c>
    </row>
    <row r="197" spans="1:6" s="50" customFormat="1" ht="13.8">
      <c r="A197" s="45"/>
      <c r="B197" s="46" t="s">
        <v>233</v>
      </c>
      <c r="C197" s="47">
        <v>806307.12</v>
      </c>
      <c r="D197" s="48"/>
      <c r="E197" s="49"/>
      <c r="F197" s="49"/>
    </row>
    <row r="198" spans="1:6" s="52" customFormat="1" ht="13.8">
      <c r="A198" s="45"/>
      <c r="B198" s="46" t="s">
        <v>234</v>
      </c>
      <c r="C198" s="47">
        <v>783995.06</v>
      </c>
      <c r="D198" s="51"/>
      <c r="E198" s="51"/>
      <c r="F198" s="51"/>
    </row>
    <row r="199" spans="1:6" s="52" customFormat="1" ht="13.8">
      <c r="A199" s="45"/>
      <c r="B199" s="46" t="s">
        <v>236</v>
      </c>
      <c r="C199" s="53">
        <f>C198-C196</f>
        <v>-43035.43275999988</v>
      </c>
      <c r="D199" s="49"/>
      <c r="E199" s="49"/>
      <c r="F199" s="49"/>
    </row>
    <row r="200" spans="1:6" s="52" customFormat="1" ht="13.8">
      <c r="A200" s="45"/>
      <c r="B200" s="46" t="s">
        <v>235</v>
      </c>
      <c r="C200" s="53">
        <f>C38+C199</f>
        <v>-115936.14701999971</v>
      </c>
      <c r="D200" s="49"/>
      <c r="E200" s="49"/>
      <c r="F200" s="49"/>
    </row>
    <row r="201" spans="1:6" s="55" customFormat="1" ht="15.6">
      <c r="A201" s="54"/>
      <c r="C201" s="54"/>
    </row>
    <row r="202" spans="1:6" s="55" customFormat="1" ht="15.6">
      <c r="A202" s="54"/>
      <c r="C202" s="54"/>
    </row>
    <row r="203" spans="1:6" s="55" customFormat="1" ht="15.6">
      <c r="A203" s="54"/>
      <c r="C203" s="54"/>
    </row>
    <row r="204" spans="1:6" s="55" customFormat="1" ht="15.6">
      <c r="A204" s="54"/>
      <c r="C204" s="54"/>
    </row>
    <row r="205" spans="1:6" s="55" customFormat="1" ht="15.6">
      <c r="A205" s="54"/>
      <c r="C205" s="54"/>
    </row>
    <row r="206" spans="1:6" s="55" customFormat="1" ht="15.6">
      <c r="A206" s="54"/>
      <c r="C206" s="54"/>
    </row>
    <row r="207" spans="1:6" s="55" customFormat="1" ht="15.6">
      <c r="A207" s="54"/>
      <c r="C207" s="54"/>
    </row>
  </sheetData>
  <mergeCells count="6">
    <mergeCell ref="A36:B36"/>
    <mergeCell ref="A1:B1"/>
    <mergeCell ref="A2:B2"/>
    <mergeCell ref="A3:B3"/>
    <mergeCell ref="A34:B34"/>
    <mergeCell ref="A35:B35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2022-02-02T02:52:06Z</dcterms:created>
  <dcterms:modified xsi:type="dcterms:W3CDTF">2022-03-12T08:31:50Z</dcterms:modified>
</cp:coreProperties>
</file>