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68" i="1"/>
  <c r="C169"/>
  <c r="C17"/>
  <c r="C161"/>
  <c r="C158"/>
  <c r="C63"/>
  <c r="C54"/>
  <c r="C51"/>
  <c r="C46"/>
  <c r="C37"/>
  <c r="C25"/>
</calcChain>
</file>

<file path=xl/sharedStrings.xml><?xml version="1.0" encoding="utf-8"?>
<sst xmlns="http://schemas.openxmlformats.org/spreadsheetml/2006/main" count="218" uniqueCount="205">
  <si>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</si>
  <si>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</si>
  <si>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</si>
  <si>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</si>
  <si>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</si>
  <si>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</si>
  <si>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</si>
  <si>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 (1,3,7пп)</t>
  </si>
  <si>
    <t>1.6.</t>
  </si>
  <si>
    <t>Очистка чердака от мусора</t>
  </si>
  <si>
    <t xml:space="preserve"> 1.7.</t>
  </si>
  <si>
    <t>Очистка кровель от мусора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</si>
  <si>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</si>
  <si>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</si>
  <si>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</si>
  <si>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</si>
  <si>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</si>
  <si>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</si>
  <si>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</si>
  <si>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</si>
  <si>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</si>
  <si>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</si>
  <si>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</si>
  <si>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</si>
  <si>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</si>
  <si>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</si>
  <si>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</si>
  <si>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</si>
  <si>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</si>
  <si>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</si>
  <si>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</si>
  <si>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</si>
  <si>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</si>
  <si>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</si>
  <si>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</si>
  <si>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</si>
  <si>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</si>
  <si>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</si>
  <si>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свыше 2-х см</t>
  </si>
  <si>
    <t xml:space="preserve"> 2.6 </t>
  </si>
  <si>
    <t>Подметание снега до 2-х см</t>
  </si>
  <si>
    <t xml:space="preserve"> 2.7</t>
  </si>
  <si>
    <t xml:space="preserve">Сдвижка и подметание территории в зимний период (механизированная уборка) </t>
  </si>
  <si>
    <t>2.8.</t>
  </si>
  <si>
    <t>Посыпка пешеходных дорожек и проездов противогололедными материалами шириной 0,5м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</si>
  <si>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</si>
  <si>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</si>
  <si>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</si>
  <si>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</si>
  <si>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</si>
  <si>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</si>
  <si>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</si>
  <si>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</si>
  <si>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отопления 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</si>
  <si>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</si>
  <si>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</si>
  <si>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</si>
  <si>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</si>
  <si>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</si>
  <si>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</si>
  <si>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</si>
  <si>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</si>
  <si>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</si>
  <si>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</si>
  <si>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4.4.</t>
  </si>
  <si>
    <t>Ершение канализационного лежака (прочистка)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</si>
  <si>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</si>
  <si>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</si>
  <si>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</si>
  <si>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</si>
  <si>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</si>
  <si>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</si>
  <si>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</si>
  <si>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 (контейнерная)</t>
  </si>
  <si>
    <t>7.</t>
  </si>
  <si>
    <t>Дезинсекция (контейнерная)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</si>
  <si>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</si>
  <si>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</si>
  <si>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</si>
  <si>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</si>
  <si>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</si>
  <si>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</si>
  <si>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</si>
  <si>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</si>
  <si>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</si>
  <si>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</si>
  <si>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</si>
  <si>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</si>
  <si>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</si>
  <si>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</si>
  <si>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(непредвиденные работы</t>
  </si>
  <si>
    <t>установка розетки и уст-во кабеля АВВГ-Т 2*2,5-0 ,5мп  для подключения электроинструмента (1подъезд, малярные работы)</t>
  </si>
  <si>
    <t>восстановление электроснабжения квартиры №1</t>
  </si>
  <si>
    <t>укладка проводов в кабель-канал 40*25 (1 подъезд 1 этаж)</t>
  </si>
  <si>
    <t xml:space="preserve">смена светильника в тамбуре (7 п) "ЛУЧ" 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</si>
  <si>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</si>
  <si>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</si>
  <si>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выпуска Ду 100мм (5 подъезд)</t>
  </si>
  <si>
    <t>замена сбросного вентиля Ду 15мм  на стояке ХВС (7 подъезд)</t>
  </si>
  <si>
    <t>герметизация примыканий силиконовым герметиком (7 подъезд)</t>
  </si>
  <si>
    <t>устранение свища на стояке ХВС (кв.№87)</t>
  </si>
  <si>
    <t>отогрев ливневой канализации на чердке (2 подъезд)</t>
  </si>
  <si>
    <t>устранение засора кнализационного стояка Ду 50 мм (кв.№143)</t>
  </si>
  <si>
    <t>устранение свища на стояке ГВС (кв.№56)</t>
  </si>
  <si>
    <t>устранение свища на стояке ГВС (кв.№118)</t>
  </si>
  <si>
    <t>установка хомута на стояке ХВС (кв.№202)</t>
  </si>
  <si>
    <t>ершение канализационного стояка Ду 50мм (стояк кв.№85, чердак-подвал)</t>
  </si>
  <si>
    <t>замена участка канализации Ду 50 мм (стояк квартиры №37, подвал):</t>
  </si>
  <si>
    <t>а</t>
  </si>
  <si>
    <t>смена манжеты переходной 50*73</t>
  </si>
  <si>
    <t>б</t>
  </si>
  <si>
    <t>смена участка канализационной трубы Ду 50 мм</t>
  </si>
  <si>
    <t>в</t>
  </si>
  <si>
    <t>смена эксцентрического переходника (короткий) Ду 110*50мм</t>
  </si>
  <si>
    <t>г</t>
  </si>
  <si>
    <t>установка канализационного перехода на чугун Ду 50*75мм+манжета</t>
  </si>
  <si>
    <t>д</t>
  </si>
  <si>
    <t>герметизация примыканий силиконовым герметиком</t>
  </si>
  <si>
    <t>устранение засора канализационного выпуска Ду 100мм (2 подъезд)</t>
  </si>
  <si>
    <t>устранение засора канализационного стояка Ду 50мм (квартира №220-подвал)</t>
  </si>
  <si>
    <t>установка хомута на стояке ХВС (квартиры №189,218)</t>
  </si>
  <si>
    <t>устранение свища на стояке ХВС (квартира №218)</t>
  </si>
  <si>
    <t>устранение свища на стояке ХВС (кв.№189,218)</t>
  </si>
  <si>
    <t>устранение свища на стояке ХВС (кв.№218)</t>
  </si>
  <si>
    <t>устранение засора канализационного стояка Ду 50мм (квартира №104)</t>
  </si>
  <si>
    <t>замена участка стояка канализации Ду 50мм (7 подъезд, техкомната - подвал):</t>
  </si>
  <si>
    <t>установка канализационного перехода Ду 50*75+манжета</t>
  </si>
  <si>
    <t>устранение засора канализационного коллектора Ду 100 мм (2 подъезд)</t>
  </si>
  <si>
    <t>устранение засора канализационного стояка Ду 50 мм (7 подъезд, техкомната-подвал)</t>
  </si>
  <si>
    <t>ершение канализационного стояка Ду 50мм (чердак-подвал, стояк квартиры №104)</t>
  </si>
  <si>
    <t>устранение свища на стояке ХВС (кв.№227)</t>
  </si>
  <si>
    <t>устранение засора канализацинного стояка Ду 100 мм (кв23)</t>
  </si>
  <si>
    <t>устранение засора канализацинного коллектора Ду 100 мм (1п)</t>
  </si>
  <si>
    <t xml:space="preserve">усатновка регулирующей арматуры и сбросных вентилей на стояки ГВС (кв.2,3,37) согласно сметы </t>
  </si>
  <si>
    <t>замена сборки на стояки ХВС Ду 32 мм (кв.1) согласно сметы</t>
  </si>
  <si>
    <t>устранение засора канализационного коллектора Ду 100 мм (1п)</t>
  </si>
  <si>
    <t>замена сборки на стояки ХВС Ду 32 мм (кв.231) согласно сметы</t>
  </si>
  <si>
    <t xml:space="preserve"> 9.3</t>
  </si>
  <si>
    <t>Текущий ремонт систем конструкт.элементов) (непредвиденные работы</t>
  </si>
  <si>
    <t>закрытие продухов в фундаменте URSA (3 подъезд повторно)</t>
  </si>
  <si>
    <t>утепление фундамента URSA со стороны подвала (5,6,7пп)</t>
  </si>
  <si>
    <t xml:space="preserve">очистка воронок ливневой канализации на кровле </t>
  </si>
  <si>
    <t>осмотр чердаков на наличие  течей с кровли (1-7пп) и слив воды (3раза)</t>
  </si>
  <si>
    <t>установка емкостей на чердаке в местах течи кровли (1 под)</t>
  </si>
  <si>
    <t>очистка воронки ливневой канализации от льда на кровле (2 подъезд)</t>
  </si>
  <si>
    <t>осмотр чердаков на наличие течей с кровли (1-7пп) и слив воды</t>
  </si>
  <si>
    <t>установка емкостей на чердаке в местах течи кровли (1-7пп)</t>
  </si>
  <si>
    <t>установка емкостей на чердаке в местах течи кровли (1-7пп) Бочка 200 л</t>
  </si>
  <si>
    <t>изготовление и установка металлических лотков на чердаке (1-3,5пп):</t>
  </si>
  <si>
    <t>2,5*0,25мп*32шт</t>
  </si>
  <si>
    <t>проволока вязальная</t>
  </si>
  <si>
    <t>очистка кровли от снега вокруг машинных отделений (2-6 пп)</t>
  </si>
  <si>
    <t>изготовление и установка лотков на чердаке 2,5*0,25*11шт</t>
  </si>
  <si>
    <t>переустановка лотков на чердаке</t>
  </si>
  <si>
    <t>срез арматуры бордюрного камня</t>
  </si>
  <si>
    <t>ремонт 1п 1 этажа</t>
  </si>
  <si>
    <t>осмотр чердака на наличие течей (1-7пп) с кровли и слив воды</t>
  </si>
  <si>
    <t>открытие продухов в фундаменте</t>
  </si>
  <si>
    <t>кошение газонов</t>
  </si>
  <si>
    <t>герметизация шва в цоколе (1 п главный фасад)</t>
  </si>
  <si>
    <t>ремонт кровли с заменой покрытия и пропеканием "Биполь"</t>
  </si>
  <si>
    <t>ремонт примыканий кровли с машинными отделениями лифтов с заменой покрытия "Биполь"</t>
  </si>
  <si>
    <t>ремонт козырьков лоджий кв. 248</t>
  </si>
  <si>
    <t>ремонт межпанельных швов кв.5</t>
  </si>
  <si>
    <t>ремонт шибера мусоропровода в контейнерной (4 подъезд) сварка</t>
  </si>
  <si>
    <t>ремонт контейнерной тележки (6 подъезд ) сварка</t>
  </si>
  <si>
    <t>замена замка навесного на решетке лестничного марша ( 3 подъезд)</t>
  </si>
  <si>
    <t xml:space="preserve">ремонт кровли  БИПОЛЕМ </t>
  </si>
  <si>
    <t>пропекание старого кровельного покрытия</t>
  </si>
  <si>
    <t>ремонт кровли РИЗОЛИНОМ</t>
  </si>
  <si>
    <t>осмотр чердаков на наличие течей с кровли (1-7пп) и слив воды (4 подъезд)</t>
  </si>
  <si>
    <t>осмотр чердаков на наличие течей с кровли (7п)</t>
  </si>
  <si>
    <t>кошение газонов (детская площадка)</t>
  </si>
  <si>
    <t>закрытие продухов в фундаменте</t>
  </si>
  <si>
    <t>смена навесного замка на решетке лестничного марша (1 подъезд)</t>
  </si>
  <si>
    <t>утепление кирпичной стены и потолка с приставной лестницы ПЕНОПОЛИСТЕРОЛОМ (2*1*0,05м) (7 подъезд, подвал-торец)</t>
  </si>
  <si>
    <t>утепление подвала под крыльцами (1-7 подъезды) утеплителем URSA TERRA</t>
  </si>
  <si>
    <t>монтаж ограничителя (уголка равнополочного 40*40*4мм) на площадке выкатки контейнера с арматурой Ду 14мм -0,5мп   (2 подъезд)</t>
  </si>
  <si>
    <t>восстановление поручня б/у с рихтованием стоек и опорных пластин на арматуру Ду14мм-0,5мп (7 подъезд)</t>
  </si>
  <si>
    <t>ремонт контейнера с рихтованием и заменой отдельных элементов (5п)</t>
  </si>
  <si>
    <t>осмотр чердаков на наличие течей</t>
  </si>
  <si>
    <t>осмотр чердаков на наличие течей с кровли (6,7подъезды над квартирой №250)</t>
  </si>
  <si>
    <t>разборка скамейки (4 подъезд)</t>
  </si>
  <si>
    <t>осмотр чердаков на наличие течей с кровли (1-7подъезды) и слив воды (1 подъезд)</t>
  </si>
  <si>
    <t>ремонт отмостки</t>
  </si>
  <si>
    <t xml:space="preserve">            ИТОГО по п. 9 :</t>
  </si>
  <si>
    <t>Обслуживание запирающих устройств и антенн</t>
  </si>
  <si>
    <t xml:space="preserve"> 10.</t>
  </si>
  <si>
    <t>Управление многоквартирным домом</t>
  </si>
  <si>
    <t xml:space="preserve"> 11.</t>
  </si>
  <si>
    <t xml:space="preserve">   Сумма затрат по дому   :</t>
  </si>
  <si>
    <t>по управлению и обслуживанию</t>
  </si>
  <si>
    <t>МКД по ул.Парковая 16</t>
  </si>
  <si>
    <t>1. Содержание помещений общего пользования</t>
  </si>
  <si>
    <t>14. Вознаграждение совету дома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</si>
  <si>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</si>
  <si>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</si>
  <si>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</si>
  <si>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</si>
  <si>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г. </t>
  </si>
  <si>
    <t>Результат на 01.01.2021 г. ("+" экономия, "-" перерасход)</t>
  </si>
  <si>
    <t>Дополнительные средства на ремонт</t>
  </si>
  <si>
    <t>замена преобразователя частоты (лифт)</t>
  </si>
  <si>
    <t>Начислено по нежилым помещениям (без НДС)</t>
  </si>
  <si>
    <t>Оплачено по нежилым помещениям (без НДС)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</si>
</sst>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11" fillId="0" borderId="0" xfId="1" applyNumberFormat="1" applyFont="1"/>
    <xf numFmtId="0" fontId="11" fillId="0" borderId="0" xfId="1" applyFont="1"/>
    <xf numFmtId="0" fontId="5" fillId="0" borderId="0" xfId="0" applyFont="1" applyFill="1" applyAlignment="1">
      <alignment vertical="center"/>
    </xf>
    <xf numFmtId="2" fontId="5" fillId="0" borderId="0" xfId="1" applyNumberFormat="1" applyFont="1"/>
    <xf numFmtId="0" fontId="5" fillId="0" borderId="0" xfId="0" applyFont="1" applyBorder="1" applyAlignment="1">
      <alignment vertical="center"/>
    </xf>
    <xf numFmtId="2" fontId="4" fillId="0" borderId="1" xfId="2" applyNumberFormat="1" applyFont="1" applyBorder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71"/>
  <sheetViews>
    <sheetView tabSelected="1" topLeftCell="A148" workbookViewId="0">
      <selection activeCell="D170" sqref="D170"/>
    </sheetView>
  </sheetViews>
  <sheetFormatPr defaultColWidth="9.109375" defaultRowHeight="14.4"/>
  <cols>
    <col min="1" max="1" width="6.88671875" style="3" customWidth="1"/>
    <col min="2" max="2" width="72.5546875" style="4" customWidth="1"/>
    <col min="3" max="3" width="15.88671875" style="4" customWidth="1"/>
    <col min="4" max="200" width="9.109375" style="4" customWidth="1"/>
    <col min="201" max="201" width="5" style="4" customWidth="1"/>
    <col min="202" max="202" width="46" style="4" customWidth="1"/>
    <col min="203" max="207" width="9.33203125" style="4" customWidth="1"/>
    <col min="208" max="208" width="12.44140625" style="4" customWidth="1"/>
    <col min="209" max="212" width="9.33203125" style="4" customWidth="1"/>
    <col min="213" max="220" width="8.88671875" style="4" customWidth="1"/>
    <col min="221" max="223" width="9.109375" style="4" customWidth="1"/>
    <col min="224" max="224" width="12.5546875" style="4" customWidth="1"/>
    <col min="225" max="225" width="8.6640625" style="4" customWidth="1"/>
    <col min="226" max="226" width="5.33203125" style="4" customWidth="1"/>
    <col min="227" max="227" width="9.109375" style="4" customWidth="1"/>
    <col min="228" max="228" width="9.33203125" style="4" customWidth="1"/>
    <col min="229" max="232" width="8.88671875" style="4" customWidth="1"/>
    <col min="233" max="16384" width="9.109375" style="4"/>
  </cols>
  <sheetData>
    <row r="1" spans="1:3" s="6" customFormat="1" ht="13.8">
      <c r="A1" s="38" t="s">
        <v>199</v>
      </c>
      <c r="B1" s="38"/>
      <c r="C1" s="5"/>
    </row>
    <row r="2" spans="1:3" s="6" customFormat="1" ht="13.8">
      <c r="A2" s="38" t="s">
        <v>191</v>
      </c>
      <c r="B2" s="38"/>
      <c r="C2" s="5"/>
    </row>
    <row r="3" spans="1:3" s="6" customFormat="1" ht="13.8">
      <c r="A3" s="38" t="s">
        <v>192</v>
      </c>
      <c r="B3" s="38"/>
      <c r="C3" s="5"/>
    </row>
    <row r="4" spans="1:3" s="10" customFormat="1" ht="13.8">
      <c r="A4" s="7"/>
      <c r="B4" s="8"/>
      <c r="C4" s="9"/>
    </row>
    <row r="5" spans="1:3" s="10" customFormat="1" ht="16.2">
      <c r="A5" s="14"/>
      <c r="B5" s="15" t="s">
        <v>200</v>
      </c>
      <c r="C5" s="16">
        <v>-333297.84999999998</v>
      </c>
    </row>
    <row r="6" spans="1:3" s="10" customFormat="1" ht="16.2">
      <c r="A6" s="14"/>
      <c r="B6" s="17" t="s">
        <v>193</v>
      </c>
      <c r="C6" s="18"/>
    </row>
    <row r="7" spans="1:3" s="1" customFormat="1" ht="31.2">
      <c r="A7" s="21" t="s">
        <v>0</v>
      </c>
      <c r="B7" s="19" t="s">
        <v>1</v>
      </c>
      <c r="C7" s="25">
        <v>107534.23200000002</v>
      </c>
    </row>
    <row r="8" spans="1:3" s="1" customFormat="1" ht="15.6">
      <c r="A8" s="21"/>
      <c r="B8" s="19" t="s">
        <v>2</v>
      </c>
      <c r="C8" s="25">
        <v>194992.97999999992</v>
      </c>
    </row>
    <row r="9" spans="1:3" s="1" customFormat="1" ht="15.6">
      <c r="A9" s="21" t="s">
        <v>3</v>
      </c>
      <c r="B9" s="19" t="s">
        <v>4</v>
      </c>
      <c r="C9" s="25">
        <v>68069.232000000004</v>
      </c>
    </row>
    <row r="10" spans="1:3" s="1" customFormat="1" ht="15.6">
      <c r="A10" s="21"/>
      <c r="B10" s="19" t="s">
        <v>5</v>
      </c>
      <c r="C10" s="25">
        <v>210921.98399999997</v>
      </c>
    </row>
    <row r="11" spans="1:3" s="1" customFormat="1" ht="46.8">
      <c r="A11" s="21" t="s">
        <v>6</v>
      </c>
      <c r="B11" s="19" t="s">
        <v>7</v>
      </c>
      <c r="C11" s="25">
        <v>15227.034719999998</v>
      </c>
    </row>
    <row r="12" spans="1:3" s="1" customFormat="1" ht="15.6">
      <c r="A12" s="21" t="s">
        <v>8</v>
      </c>
      <c r="B12" s="19" t="s">
        <v>9</v>
      </c>
      <c r="C12" s="25">
        <v>4284.5320000000002</v>
      </c>
    </row>
    <row r="13" spans="1:3" s="1" customFormat="1" ht="15.6">
      <c r="A13" s="21" t="s">
        <v>10</v>
      </c>
      <c r="B13" s="19" t="s">
        <v>11</v>
      </c>
      <c r="C13" s="25">
        <v>7147.0499999999993</v>
      </c>
    </row>
    <row r="14" spans="1:3" s="1" customFormat="1" ht="15.6">
      <c r="A14" s="22" t="s">
        <v>12</v>
      </c>
      <c r="B14" s="19" t="s">
        <v>13</v>
      </c>
      <c r="C14" s="25">
        <v>482040</v>
      </c>
    </row>
    <row r="15" spans="1:3" s="1" customFormat="1" ht="15.6">
      <c r="A15" s="22"/>
      <c r="B15" s="19" t="s">
        <v>14</v>
      </c>
      <c r="C15" s="25">
        <v>34650</v>
      </c>
    </row>
    <row r="16" spans="1:3" s="1" customFormat="1" ht="15.6">
      <c r="A16" s="22"/>
      <c r="B16" s="19" t="s">
        <v>202</v>
      </c>
      <c r="C16" s="25">
        <v>56675.199999999997</v>
      </c>
    </row>
    <row r="17" spans="1:3" s="1" customFormat="1" ht="15.6">
      <c r="A17" s="21"/>
      <c r="B17" s="20" t="s">
        <v>15</v>
      </c>
      <c r="C17" s="16">
        <f>SUM(C7:C16)</f>
        <v>1181542.2447200001</v>
      </c>
    </row>
    <row r="18" spans="1:3" s="1" customFormat="1" ht="16.2">
      <c r="A18" s="21"/>
      <c r="B18" s="23" t="s">
        <v>16</v>
      </c>
      <c r="C18" s="19"/>
    </row>
    <row r="19" spans="1:3" s="1" customFormat="1" ht="15.6">
      <c r="A19" s="21" t="s">
        <v>17</v>
      </c>
      <c r="B19" s="19" t="s">
        <v>18</v>
      </c>
      <c r="C19" s="25">
        <v>26713.439999999991</v>
      </c>
    </row>
    <row r="20" spans="1:3" s="1" customFormat="1" ht="15.6">
      <c r="A20" s="21" t="s">
        <v>19</v>
      </c>
      <c r="B20" s="19" t="s">
        <v>20</v>
      </c>
      <c r="C20" s="25">
        <v>9500.4</v>
      </c>
    </row>
    <row r="21" spans="1:3" s="1" customFormat="1" ht="15.6">
      <c r="A21" s="21" t="s">
        <v>21</v>
      </c>
      <c r="B21" s="19" t="s">
        <v>22</v>
      </c>
      <c r="C21" s="25">
        <v>68727.914640000017</v>
      </c>
    </row>
    <row r="22" spans="1:3" s="1" customFormat="1" ht="15.6">
      <c r="A22" s="21" t="s">
        <v>23</v>
      </c>
      <c r="B22" s="19" t="s">
        <v>24</v>
      </c>
      <c r="C22" s="25">
        <v>2024.68</v>
      </c>
    </row>
    <row r="23" spans="1:3" s="1" customFormat="1" ht="15.6">
      <c r="A23" s="21" t="s">
        <v>25</v>
      </c>
      <c r="B23" s="19" t="s">
        <v>26</v>
      </c>
      <c r="C23" s="25">
        <v>3295.44</v>
      </c>
    </row>
    <row r="24" spans="1:3" s="1" customFormat="1" ht="15.6">
      <c r="A24" s="21" t="s">
        <v>27</v>
      </c>
      <c r="B24" s="19" t="s">
        <v>28</v>
      </c>
      <c r="C24" s="25">
        <v>219.33</v>
      </c>
    </row>
    <row r="25" spans="1:3" s="1" customFormat="1" ht="15.6">
      <c r="A25" s="21"/>
      <c r="B25" s="20" t="s">
        <v>29</v>
      </c>
      <c r="C25" s="16">
        <f>SUM(C19:C24)</f>
        <v>110481.20464</v>
      </c>
    </row>
    <row r="26" spans="1:3" s="1" customFormat="1" ht="32.4">
      <c r="A26" s="21"/>
      <c r="B26" s="17" t="s">
        <v>30</v>
      </c>
      <c r="C26" s="19"/>
    </row>
    <row r="27" spans="1:3" s="1" customFormat="1" ht="15.6">
      <c r="A27" s="21" t="s">
        <v>17</v>
      </c>
      <c r="B27" s="19" t="s">
        <v>31</v>
      </c>
      <c r="C27" s="25">
        <v>9148.3247499999998</v>
      </c>
    </row>
    <row r="28" spans="1:3" s="1" customFormat="1" ht="15.6">
      <c r="A28" s="22" t="s">
        <v>19</v>
      </c>
      <c r="B28" s="19" t="s">
        <v>32</v>
      </c>
      <c r="C28" s="25">
        <v>3630.3119999999999</v>
      </c>
    </row>
    <row r="29" spans="1:3" s="1" customFormat="1" ht="15.6">
      <c r="A29" s="22" t="s">
        <v>33</v>
      </c>
      <c r="B29" s="19" t="s">
        <v>34</v>
      </c>
      <c r="C29" s="25">
        <v>839.6640000000001</v>
      </c>
    </row>
    <row r="30" spans="1:3" s="1" customFormat="1" ht="15.6">
      <c r="A30" s="22" t="s">
        <v>35</v>
      </c>
      <c r="B30" s="19" t="s">
        <v>36</v>
      </c>
      <c r="C30" s="25">
        <v>2366.6999999999998</v>
      </c>
    </row>
    <row r="31" spans="1:3" s="1" customFormat="1" ht="15.6">
      <c r="A31" s="22" t="s">
        <v>37</v>
      </c>
      <c r="B31" s="19" t="s">
        <v>38</v>
      </c>
      <c r="C31" s="25">
        <v>94560.014999999999</v>
      </c>
    </row>
    <row r="32" spans="1:3" s="1" customFormat="1" ht="15.6">
      <c r="A32" s="22" t="s">
        <v>39</v>
      </c>
      <c r="B32" s="19" t="s">
        <v>40</v>
      </c>
      <c r="C32" s="25">
        <v>40976.006499999996</v>
      </c>
    </row>
    <row r="33" spans="1:3" s="1" customFormat="1" ht="31.2">
      <c r="A33" s="21" t="s">
        <v>41</v>
      </c>
      <c r="B33" s="19" t="s">
        <v>42</v>
      </c>
      <c r="C33" s="25">
        <v>1738.0440000000001</v>
      </c>
    </row>
    <row r="34" spans="1:3" s="1" customFormat="1" ht="31.2">
      <c r="A34" s="21" t="s">
        <v>43</v>
      </c>
      <c r="B34" s="19" t="s">
        <v>44</v>
      </c>
      <c r="C34" s="25">
        <v>15818.88</v>
      </c>
    </row>
    <row r="35" spans="1:3" s="1" customFormat="1" ht="46.8">
      <c r="A35" s="21" t="s">
        <v>45</v>
      </c>
      <c r="B35" s="19" t="s">
        <v>46</v>
      </c>
      <c r="C35" s="25">
        <v>4983.637999999999</v>
      </c>
    </row>
    <row r="36" spans="1:3" s="1" customFormat="1" ht="15.6">
      <c r="A36" s="21" t="s">
        <v>47</v>
      </c>
      <c r="B36" s="19" t="s">
        <v>48</v>
      </c>
      <c r="C36" s="25">
        <v>3358.6559999999999</v>
      </c>
    </row>
    <row r="37" spans="1:3" s="1" customFormat="1" ht="15.6">
      <c r="A37" s="21"/>
      <c r="B37" s="20" t="s">
        <v>49</v>
      </c>
      <c r="C37" s="16">
        <f>SUM(C27:C36)</f>
        <v>177420.24024999997</v>
      </c>
    </row>
    <row r="38" spans="1:3" s="1" customFormat="1" ht="16.2">
      <c r="A38" s="21"/>
      <c r="B38" s="17" t="s">
        <v>50</v>
      </c>
      <c r="C38" s="19"/>
    </row>
    <row r="39" spans="1:3" s="1" customFormat="1" ht="31.2">
      <c r="A39" s="21" t="s">
        <v>51</v>
      </c>
      <c r="B39" s="19" t="s">
        <v>52</v>
      </c>
      <c r="C39" s="19"/>
    </row>
    <row r="40" spans="1:3" s="1" customFormat="1" ht="16.5" customHeight="1">
      <c r="A40" s="21"/>
      <c r="B40" s="19" t="s">
        <v>53</v>
      </c>
      <c r="C40" s="25">
        <v>8641.0964640000002</v>
      </c>
    </row>
    <row r="41" spans="1:3" s="2" customFormat="1" ht="15.6">
      <c r="A41" s="24"/>
      <c r="B41" s="19" t="s">
        <v>54</v>
      </c>
      <c r="C41" s="26">
        <v>202474.72</v>
      </c>
    </row>
    <row r="42" spans="1:3" s="2" customFormat="1" ht="15.6">
      <c r="A42" s="24"/>
      <c r="B42" s="19" t="s">
        <v>55</v>
      </c>
      <c r="C42" s="26">
        <v>91369.396999999997</v>
      </c>
    </row>
    <row r="43" spans="1:3" s="2" customFormat="1" ht="15.6">
      <c r="A43" s="24"/>
      <c r="B43" s="19" t="s">
        <v>56</v>
      </c>
      <c r="C43" s="26">
        <v>3362.9409999999998</v>
      </c>
    </row>
    <row r="44" spans="1:3" s="2" customFormat="1" ht="15.6">
      <c r="A44" s="24"/>
      <c r="B44" s="19" t="s">
        <v>57</v>
      </c>
      <c r="C44" s="26">
        <v>48335.152000000002</v>
      </c>
    </row>
    <row r="45" spans="1:3" s="2" customFormat="1" ht="15.6">
      <c r="A45" s="24"/>
      <c r="B45" s="19" t="s">
        <v>58</v>
      </c>
      <c r="C45" s="26">
        <v>27259.200000000001</v>
      </c>
    </row>
    <row r="46" spans="1:3" s="1" customFormat="1" ht="15.6">
      <c r="A46" s="21"/>
      <c r="B46" s="20" t="s">
        <v>49</v>
      </c>
      <c r="C46" s="16">
        <f>SUM(C39:C45)</f>
        <v>381442.50646400003</v>
      </c>
    </row>
    <row r="47" spans="1:3" s="1" customFormat="1" ht="16.2">
      <c r="A47" s="21"/>
      <c r="B47" s="17" t="s">
        <v>59</v>
      </c>
      <c r="C47" s="19"/>
    </row>
    <row r="48" spans="1:3" s="1" customFormat="1" ht="31.2">
      <c r="A48" s="21" t="s">
        <v>60</v>
      </c>
      <c r="B48" s="19" t="s">
        <v>61</v>
      </c>
      <c r="C48" s="25">
        <v>31567.164000000001</v>
      </c>
    </row>
    <row r="49" spans="1:3" s="1" customFormat="1" ht="46.8">
      <c r="A49" s="21" t="s">
        <v>62</v>
      </c>
      <c r="B49" s="19" t="s">
        <v>63</v>
      </c>
      <c r="C49" s="25">
        <v>63134.328000000001</v>
      </c>
    </row>
    <row r="50" spans="1:3" s="1" customFormat="1" ht="15.6">
      <c r="A50" s="21" t="s">
        <v>64</v>
      </c>
      <c r="B50" s="19" t="s">
        <v>65</v>
      </c>
      <c r="C50" s="25">
        <v>3610</v>
      </c>
    </row>
    <row r="51" spans="1:3" s="1" customFormat="1" ht="15.6">
      <c r="A51" s="21"/>
      <c r="B51" s="20" t="s">
        <v>66</v>
      </c>
      <c r="C51" s="16">
        <f>SUM(C48:C50)</f>
        <v>98311.491999999998</v>
      </c>
    </row>
    <row r="52" spans="1:3" s="1" customFormat="1" ht="31.2">
      <c r="A52" s="14" t="s">
        <v>67</v>
      </c>
      <c r="B52" s="20" t="s">
        <v>68</v>
      </c>
      <c r="C52" s="25">
        <v>176404.74</v>
      </c>
    </row>
    <row r="53" spans="1:3" s="1" customFormat="1" ht="15.6">
      <c r="A53" s="14" t="s">
        <v>69</v>
      </c>
      <c r="B53" s="20" t="s">
        <v>70</v>
      </c>
      <c r="C53" s="25">
        <v>50136.083999999995</v>
      </c>
    </row>
    <row r="54" spans="1:3" s="1" customFormat="1" ht="15.6">
      <c r="A54" s="14"/>
      <c r="B54" s="20" t="s">
        <v>71</v>
      </c>
      <c r="C54" s="16">
        <f>SUM(C52:C53)</f>
        <v>226540.82399999999</v>
      </c>
    </row>
    <row r="55" spans="1:3" s="1" customFormat="1" ht="15.6">
      <c r="A55" s="14" t="s">
        <v>72</v>
      </c>
      <c r="B55" s="20" t="s">
        <v>73</v>
      </c>
      <c r="C55" s="16">
        <v>4061.4360000000001</v>
      </c>
    </row>
    <row r="56" spans="1:3" s="1" customFormat="1" ht="15.6">
      <c r="A56" s="14" t="s">
        <v>74</v>
      </c>
      <c r="B56" s="20" t="s">
        <v>75</v>
      </c>
      <c r="C56" s="16">
        <v>7839.5160000000005</v>
      </c>
    </row>
    <row r="57" spans="1:3" s="1" customFormat="1" ht="16.2">
      <c r="A57" s="14"/>
      <c r="B57" s="17" t="s">
        <v>76</v>
      </c>
      <c r="C57" s="19"/>
    </row>
    <row r="58" spans="1:3" s="1" customFormat="1" ht="15.6">
      <c r="A58" s="21" t="s">
        <v>77</v>
      </c>
      <c r="B58" s="19" t="s">
        <v>78</v>
      </c>
      <c r="C58" s="25">
        <v>4498.2</v>
      </c>
    </row>
    <row r="59" spans="1:3" s="1" customFormat="1" ht="15.6">
      <c r="A59" s="21" t="s">
        <v>79</v>
      </c>
      <c r="B59" s="19" t="s">
        <v>80</v>
      </c>
      <c r="C59" s="25">
        <v>3390</v>
      </c>
    </row>
    <row r="60" spans="1:3" s="1" customFormat="1" ht="31.2">
      <c r="A60" s="21" t="s">
        <v>81</v>
      </c>
      <c r="B60" s="19" t="s">
        <v>82</v>
      </c>
      <c r="C60" s="25">
        <v>3300.6000000000008</v>
      </c>
    </row>
    <row r="61" spans="1:3" s="1" customFormat="1" ht="31.2">
      <c r="A61" s="21" t="s">
        <v>83</v>
      </c>
      <c r="B61" s="19" t="s">
        <v>84</v>
      </c>
      <c r="C61" s="25">
        <v>3300.6000000000008</v>
      </c>
    </row>
    <row r="62" spans="1:3" s="1" customFormat="1" ht="46.8">
      <c r="A62" s="21" t="s">
        <v>85</v>
      </c>
      <c r="B62" s="19" t="s">
        <v>86</v>
      </c>
      <c r="C62" s="25">
        <v>19803.599999999995</v>
      </c>
    </row>
    <row r="63" spans="1:3" s="1" customFormat="1" ht="15.6">
      <c r="A63" s="21"/>
      <c r="B63" s="20" t="s">
        <v>87</v>
      </c>
      <c r="C63" s="16">
        <f>SUM(C58:C62)</f>
        <v>34293</v>
      </c>
    </row>
    <row r="64" spans="1:3" s="1" customFormat="1" ht="16.2">
      <c r="A64" s="21"/>
      <c r="B64" s="17" t="s">
        <v>88</v>
      </c>
      <c r="C64" s="19">
        <v>0</v>
      </c>
    </row>
    <row r="65" spans="1:3" s="1" customFormat="1" ht="15.6">
      <c r="A65" s="21" t="s">
        <v>89</v>
      </c>
      <c r="B65" s="20" t="s">
        <v>90</v>
      </c>
      <c r="C65" s="19">
        <v>0</v>
      </c>
    </row>
    <row r="66" spans="1:3" s="1" customFormat="1" ht="31.2">
      <c r="A66" s="21"/>
      <c r="B66" s="19" t="s">
        <v>91</v>
      </c>
      <c r="C66" s="25">
        <v>343.32</v>
      </c>
    </row>
    <row r="67" spans="1:3" s="1" customFormat="1" ht="20.25" customHeight="1">
      <c r="A67" s="21"/>
      <c r="B67" s="19" t="s">
        <v>92</v>
      </c>
      <c r="C67" s="25">
        <v>528.9</v>
      </c>
    </row>
    <row r="68" spans="1:3" s="1" customFormat="1" ht="23.25" customHeight="1">
      <c r="A68" s="21"/>
      <c r="B68" s="19" t="s">
        <v>93</v>
      </c>
      <c r="C68" s="25">
        <v>2237.2800000000002</v>
      </c>
    </row>
    <row r="69" spans="1:3" s="1" customFormat="1" ht="15.6">
      <c r="A69" s="21"/>
      <c r="B69" s="19" t="s">
        <v>94</v>
      </c>
      <c r="C69" s="25">
        <v>1959.23</v>
      </c>
    </row>
    <row r="70" spans="1:3" s="1" customFormat="1" ht="31.2">
      <c r="A70" s="21" t="s">
        <v>95</v>
      </c>
      <c r="B70" s="20" t="s">
        <v>96</v>
      </c>
      <c r="C70" s="25">
        <v>0</v>
      </c>
    </row>
    <row r="71" spans="1:3" s="1" customFormat="1" ht="15.6">
      <c r="A71" s="21"/>
      <c r="B71" s="19" t="s">
        <v>97</v>
      </c>
      <c r="C71" s="25">
        <v>0</v>
      </c>
    </row>
    <row r="72" spans="1:3" s="1" customFormat="1" ht="15.6">
      <c r="A72" s="21"/>
      <c r="B72" s="19" t="s">
        <v>98</v>
      </c>
      <c r="C72" s="25">
        <v>918.01</v>
      </c>
    </row>
    <row r="73" spans="1:3" s="1" customFormat="1" ht="15.6">
      <c r="A73" s="21"/>
      <c r="B73" s="19" t="s">
        <v>99</v>
      </c>
      <c r="C73" s="25">
        <v>20.225999999999999</v>
      </c>
    </row>
    <row r="74" spans="1:3" s="1" customFormat="1" ht="15.6">
      <c r="A74" s="21"/>
      <c r="B74" s="19" t="s">
        <v>100</v>
      </c>
      <c r="C74" s="25">
        <v>331.74</v>
      </c>
    </row>
    <row r="75" spans="1:3" s="1" customFormat="1" ht="15.6">
      <c r="A75" s="21"/>
      <c r="B75" s="19" t="s">
        <v>101</v>
      </c>
      <c r="C75" s="25">
        <v>528.9</v>
      </c>
    </row>
    <row r="76" spans="1:3" s="1" customFormat="1" ht="15.6">
      <c r="A76" s="21"/>
      <c r="B76" s="19" t="s">
        <v>102</v>
      </c>
      <c r="C76" s="25">
        <v>752.16</v>
      </c>
    </row>
    <row r="77" spans="1:3" s="1" customFormat="1" ht="15.6">
      <c r="A77" s="21"/>
      <c r="B77" s="19" t="s">
        <v>103</v>
      </c>
      <c r="C77" s="25">
        <v>663.48</v>
      </c>
    </row>
    <row r="78" spans="1:3" s="1" customFormat="1" ht="15.6">
      <c r="A78" s="21"/>
      <c r="B78" s="19" t="s">
        <v>104</v>
      </c>
      <c r="C78" s="25">
        <v>331.74</v>
      </c>
    </row>
    <row r="79" spans="1:3" s="1" customFormat="1" ht="15.6">
      <c r="A79" s="21"/>
      <c r="B79" s="19" t="s">
        <v>105</v>
      </c>
      <c r="C79" s="25">
        <v>111.78</v>
      </c>
    </row>
    <row r="80" spans="1:3" s="1" customFormat="1" ht="31.2">
      <c r="A80" s="21"/>
      <c r="B80" s="19" t="s">
        <v>106</v>
      </c>
      <c r="C80" s="25">
        <v>2256.48</v>
      </c>
    </row>
    <row r="81" spans="1:3" s="1" customFormat="1" ht="31.2">
      <c r="A81" s="21"/>
      <c r="B81" s="20" t="s">
        <v>107</v>
      </c>
      <c r="C81" s="25">
        <v>0</v>
      </c>
    </row>
    <row r="82" spans="1:3" s="1" customFormat="1" ht="15.6">
      <c r="A82" s="21" t="s">
        <v>108</v>
      </c>
      <c r="B82" s="19" t="s">
        <v>109</v>
      </c>
      <c r="C82" s="25">
        <v>184.4</v>
      </c>
    </row>
    <row r="83" spans="1:3" s="1" customFormat="1" ht="15.6">
      <c r="A83" s="21" t="s">
        <v>110</v>
      </c>
      <c r="B83" s="19" t="s">
        <v>111</v>
      </c>
      <c r="C83" s="25">
        <v>2022.125</v>
      </c>
    </row>
    <row r="84" spans="1:3" s="1" customFormat="1" ht="15.6">
      <c r="A84" s="21" t="s">
        <v>112</v>
      </c>
      <c r="B84" s="19" t="s">
        <v>113</v>
      </c>
      <c r="C84" s="25">
        <v>339.83</v>
      </c>
    </row>
    <row r="85" spans="1:3" s="1" customFormat="1" ht="15.6">
      <c r="A85" s="21" t="s">
        <v>114</v>
      </c>
      <c r="B85" s="19" t="s">
        <v>115</v>
      </c>
      <c r="C85" s="25">
        <v>524.23</v>
      </c>
    </row>
    <row r="86" spans="1:3" s="1" customFormat="1" ht="15.6">
      <c r="A86" s="21" t="s">
        <v>116</v>
      </c>
      <c r="B86" s="19" t="s">
        <v>117</v>
      </c>
      <c r="C86" s="25">
        <v>60.677999999999997</v>
      </c>
    </row>
    <row r="87" spans="1:3" s="1" customFormat="1" ht="15.6">
      <c r="A87" s="21"/>
      <c r="B87" s="19" t="s">
        <v>118</v>
      </c>
      <c r="C87" s="25">
        <v>0</v>
      </c>
    </row>
    <row r="88" spans="1:3" s="1" customFormat="1" ht="31.2">
      <c r="A88" s="21"/>
      <c r="B88" s="19" t="s">
        <v>119</v>
      </c>
      <c r="C88" s="25">
        <v>0</v>
      </c>
    </row>
    <row r="89" spans="1:3" s="1" customFormat="1" ht="15.6">
      <c r="A89" s="21"/>
      <c r="B89" s="19" t="s">
        <v>120</v>
      </c>
      <c r="C89" s="25">
        <v>223.56</v>
      </c>
    </row>
    <row r="90" spans="1:3" s="1" customFormat="1" ht="15.6">
      <c r="A90" s="21"/>
      <c r="B90" s="19" t="s">
        <v>121</v>
      </c>
      <c r="C90" s="25">
        <v>331.74</v>
      </c>
    </row>
    <row r="91" spans="1:3" s="1" customFormat="1" ht="15.6">
      <c r="A91" s="21"/>
      <c r="B91" s="19" t="s">
        <v>122</v>
      </c>
      <c r="C91" s="25">
        <v>663.48</v>
      </c>
    </row>
    <row r="92" spans="1:3" s="1" customFormat="1" ht="15.6">
      <c r="A92" s="21"/>
      <c r="B92" s="19" t="s">
        <v>123</v>
      </c>
      <c r="C92" s="25">
        <v>111.78</v>
      </c>
    </row>
    <row r="93" spans="1:3" s="1" customFormat="1" ht="15.6">
      <c r="A93" s="21"/>
      <c r="B93" s="19" t="s">
        <v>124</v>
      </c>
      <c r="C93" s="25">
        <v>0</v>
      </c>
    </row>
    <row r="94" spans="1:3" s="1" customFormat="1" ht="31.2">
      <c r="A94" s="21"/>
      <c r="B94" s="19" t="s">
        <v>119</v>
      </c>
      <c r="C94" s="25">
        <v>0</v>
      </c>
    </row>
    <row r="95" spans="1:3" s="1" customFormat="1" ht="31.2">
      <c r="A95" s="21"/>
      <c r="B95" s="20" t="s">
        <v>125</v>
      </c>
      <c r="C95" s="25">
        <v>0</v>
      </c>
    </row>
    <row r="96" spans="1:3" s="1" customFormat="1" ht="15.6">
      <c r="A96" s="21" t="s">
        <v>108</v>
      </c>
      <c r="B96" s="19" t="s">
        <v>126</v>
      </c>
      <c r="C96" s="25">
        <v>514.24</v>
      </c>
    </row>
    <row r="97" spans="1:3" s="1" customFormat="1" ht="15.6">
      <c r="A97" s="21" t="s">
        <v>110</v>
      </c>
      <c r="B97" s="19" t="s">
        <v>111</v>
      </c>
      <c r="C97" s="25">
        <v>2022.125</v>
      </c>
    </row>
    <row r="98" spans="1:3" s="1" customFormat="1" ht="15.6">
      <c r="A98" s="21" t="s">
        <v>112</v>
      </c>
      <c r="B98" s="19" t="s">
        <v>117</v>
      </c>
      <c r="C98" s="25">
        <v>101.13</v>
      </c>
    </row>
    <row r="99" spans="1:3" s="1" customFormat="1" ht="15.6">
      <c r="A99" s="21"/>
      <c r="B99" s="19" t="s">
        <v>127</v>
      </c>
      <c r="C99" s="25">
        <v>0</v>
      </c>
    </row>
    <row r="100" spans="1:3" s="1" customFormat="1" ht="31.2">
      <c r="A100" s="21"/>
      <c r="B100" s="19" t="s">
        <v>128</v>
      </c>
      <c r="C100" s="25">
        <v>0</v>
      </c>
    </row>
    <row r="101" spans="1:3" s="1" customFormat="1" ht="31.2">
      <c r="A101" s="21"/>
      <c r="B101" s="19" t="s">
        <v>129</v>
      </c>
      <c r="C101" s="25">
        <v>2256.48</v>
      </c>
    </row>
    <row r="102" spans="1:3" s="1" customFormat="1" ht="15.6">
      <c r="A102" s="21"/>
      <c r="B102" s="19" t="s">
        <v>130</v>
      </c>
      <c r="C102" s="25">
        <v>331.74</v>
      </c>
    </row>
    <row r="103" spans="1:3" s="1" customFormat="1" ht="15.6">
      <c r="A103" s="21"/>
      <c r="B103" s="19" t="s">
        <v>131</v>
      </c>
      <c r="C103" s="25">
        <v>0</v>
      </c>
    </row>
    <row r="104" spans="1:3" s="1" customFormat="1" ht="15.6">
      <c r="A104" s="21"/>
      <c r="B104" s="19" t="s">
        <v>132</v>
      </c>
      <c r="C104" s="25">
        <v>0</v>
      </c>
    </row>
    <row r="105" spans="1:3" s="1" customFormat="1" ht="31.2">
      <c r="A105" s="21"/>
      <c r="B105" s="19" t="s">
        <v>133</v>
      </c>
      <c r="C105" s="25">
        <v>2709.64</v>
      </c>
    </row>
    <row r="106" spans="1:3" s="1" customFormat="1" ht="15.6">
      <c r="A106" s="21"/>
      <c r="B106" s="19" t="s">
        <v>134</v>
      </c>
      <c r="C106" s="25">
        <v>666.94</v>
      </c>
    </row>
    <row r="107" spans="1:3" s="1" customFormat="1" ht="15.6">
      <c r="A107" s="21"/>
      <c r="B107" s="19" t="s">
        <v>135</v>
      </c>
      <c r="C107" s="25">
        <v>0</v>
      </c>
    </row>
    <row r="108" spans="1:3" s="1" customFormat="1" ht="15.6">
      <c r="A108" s="21"/>
      <c r="B108" s="20" t="s">
        <v>136</v>
      </c>
      <c r="C108" s="25">
        <v>660.04</v>
      </c>
    </row>
    <row r="109" spans="1:3" s="1" customFormat="1" ht="31.2">
      <c r="A109" s="21" t="s">
        <v>137</v>
      </c>
      <c r="B109" s="20" t="s">
        <v>138</v>
      </c>
      <c r="C109" s="25">
        <v>0</v>
      </c>
    </row>
    <row r="110" spans="1:3" s="1" customFormat="1" ht="15.6">
      <c r="A110" s="21"/>
      <c r="B110" s="19" t="s">
        <v>139</v>
      </c>
      <c r="C110" s="25">
        <v>83.14</v>
      </c>
    </row>
    <row r="111" spans="1:3" s="1" customFormat="1" ht="15.6">
      <c r="A111" s="21"/>
      <c r="B111" s="19" t="s">
        <v>140</v>
      </c>
      <c r="C111" s="25">
        <v>5785.24</v>
      </c>
    </row>
    <row r="112" spans="1:3" s="1" customFormat="1" ht="15.6">
      <c r="A112" s="21"/>
      <c r="B112" s="19" t="s">
        <v>141</v>
      </c>
      <c r="C112" s="25">
        <v>327.36</v>
      </c>
    </row>
    <row r="113" spans="1:3" s="1" customFormat="1" ht="15.6">
      <c r="A113" s="21"/>
      <c r="B113" s="19" t="s">
        <v>142</v>
      </c>
      <c r="C113" s="25">
        <v>0</v>
      </c>
    </row>
    <row r="114" spans="1:3" s="1" customFormat="1" ht="15.6">
      <c r="A114" s="21"/>
      <c r="B114" s="19" t="s">
        <v>143</v>
      </c>
      <c r="C114" s="25">
        <v>88.08</v>
      </c>
    </row>
    <row r="115" spans="1:3" s="1" customFormat="1" ht="15.6">
      <c r="A115" s="21"/>
      <c r="B115" s="19" t="s">
        <v>144</v>
      </c>
      <c r="C115" s="25">
        <v>47.616000000000007</v>
      </c>
    </row>
    <row r="116" spans="1:3" s="1" customFormat="1" ht="15.6">
      <c r="A116" s="21"/>
      <c r="B116" s="19" t="s">
        <v>145</v>
      </c>
      <c r="C116" s="25">
        <v>0</v>
      </c>
    </row>
    <row r="117" spans="1:3" s="1" customFormat="1" ht="15.6">
      <c r="A117" s="21"/>
      <c r="B117" s="19" t="s">
        <v>146</v>
      </c>
      <c r="C117" s="25">
        <v>4051.68</v>
      </c>
    </row>
    <row r="118" spans="1:3" s="1" customFormat="1" ht="15.6">
      <c r="A118" s="21"/>
      <c r="B118" s="19" t="s">
        <v>147</v>
      </c>
      <c r="C118" s="25">
        <v>159.66</v>
      </c>
    </row>
    <row r="119" spans="1:3" s="1" customFormat="1" ht="31.2">
      <c r="A119" s="21"/>
      <c r="B119" s="20" t="s">
        <v>148</v>
      </c>
      <c r="C119" s="25">
        <v>0</v>
      </c>
    </row>
    <row r="120" spans="1:3" s="1" customFormat="1" ht="15.6">
      <c r="A120" s="21" t="s">
        <v>108</v>
      </c>
      <c r="B120" s="19" t="s">
        <v>149</v>
      </c>
      <c r="C120" s="25">
        <v>22531.599999999999</v>
      </c>
    </row>
    <row r="121" spans="1:3" s="1" customFormat="1" ht="15.6">
      <c r="A121" s="21" t="s">
        <v>110</v>
      </c>
      <c r="B121" s="19" t="s">
        <v>150</v>
      </c>
      <c r="C121" s="25">
        <v>0</v>
      </c>
    </row>
    <row r="122" spans="1:3" s="1" customFormat="1" ht="15.6">
      <c r="A122" s="21"/>
      <c r="B122" s="19" t="s">
        <v>151</v>
      </c>
      <c r="C122" s="25">
        <v>2232</v>
      </c>
    </row>
    <row r="123" spans="1:3" s="1" customFormat="1" ht="15.6">
      <c r="A123" s="21"/>
      <c r="B123" s="19" t="s">
        <v>145</v>
      </c>
      <c r="C123" s="25">
        <v>0</v>
      </c>
    </row>
    <row r="124" spans="1:3" s="1" customFormat="1" ht="15.6">
      <c r="A124" s="21"/>
      <c r="B124" s="19" t="s">
        <v>146</v>
      </c>
      <c r="C124" s="25">
        <v>1761.6</v>
      </c>
    </row>
    <row r="125" spans="1:3" s="1" customFormat="1" ht="15.6">
      <c r="A125" s="21"/>
      <c r="B125" s="19" t="s">
        <v>152</v>
      </c>
      <c r="C125" s="25">
        <v>7745.2374999999993</v>
      </c>
    </row>
    <row r="126" spans="1:3" s="1" customFormat="1" ht="15.6">
      <c r="A126" s="19"/>
      <c r="B126" s="19" t="s">
        <v>153</v>
      </c>
      <c r="C126" s="25">
        <v>776.59199999999998</v>
      </c>
    </row>
    <row r="127" spans="1:3" s="1" customFormat="1" ht="15.6">
      <c r="A127" s="21"/>
      <c r="B127" s="19" t="s">
        <v>154</v>
      </c>
      <c r="C127" s="25">
        <v>474.44</v>
      </c>
    </row>
    <row r="128" spans="1:3" s="1" customFormat="1" ht="15.6">
      <c r="A128" s="21"/>
      <c r="B128" s="19" t="s">
        <v>155</v>
      </c>
      <c r="C128" s="25">
        <v>26244.38</v>
      </c>
    </row>
    <row r="129" spans="1:3" s="1" customFormat="1" ht="15.6">
      <c r="A129" s="21"/>
      <c r="B129" s="19" t="s">
        <v>156</v>
      </c>
      <c r="C129" s="25">
        <v>0</v>
      </c>
    </row>
    <row r="130" spans="1:3" s="1" customFormat="1" ht="15.6">
      <c r="A130" s="21"/>
      <c r="B130" s="19" t="s">
        <v>157</v>
      </c>
      <c r="C130" s="25">
        <v>2577.34</v>
      </c>
    </row>
    <row r="131" spans="1:3" s="1" customFormat="1" ht="15.6">
      <c r="A131" s="21"/>
      <c r="B131" s="19" t="s">
        <v>158</v>
      </c>
      <c r="C131" s="25">
        <v>1679.328</v>
      </c>
    </row>
    <row r="132" spans="1:3" s="1" customFormat="1" ht="15.6">
      <c r="A132" s="21"/>
      <c r="B132" s="19" t="s">
        <v>159</v>
      </c>
      <c r="C132" s="25">
        <v>763.74</v>
      </c>
    </row>
    <row r="133" spans="1:3" s="1" customFormat="1" ht="15.6">
      <c r="A133" s="21"/>
      <c r="B133" s="19" t="s">
        <v>160</v>
      </c>
      <c r="C133" s="25">
        <v>48417.600000000006</v>
      </c>
    </row>
    <row r="134" spans="1:3" s="1" customFormat="1" ht="31.2">
      <c r="A134" s="21"/>
      <c r="B134" s="19" t="s">
        <v>161</v>
      </c>
      <c r="C134" s="25">
        <v>3026.1000000000004</v>
      </c>
    </row>
    <row r="135" spans="1:3" s="1" customFormat="1" ht="15.6">
      <c r="A135" s="21"/>
      <c r="B135" s="19" t="s">
        <v>162</v>
      </c>
      <c r="C135" s="25">
        <v>6966.68</v>
      </c>
    </row>
    <row r="136" spans="1:3" s="1" customFormat="1" ht="15.6">
      <c r="A136" s="21"/>
      <c r="B136" s="19" t="s">
        <v>163</v>
      </c>
      <c r="C136" s="25">
        <v>2246.7549999999997</v>
      </c>
    </row>
    <row r="137" spans="1:3" s="1" customFormat="1" ht="15.6">
      <c r="A137" s="21"/>
      <c r="B137" s="19" t="s">
        <v>164</v>
      </c>
      <c r="C137" s="25">
        <v>424.18</v>
      </c>
    </row>
    <row r="138" spans="1:3" s="1" customFormat="1" ht="15.6">
      <c r="A138" s="21"/>
      <c r="B138" s="19" t="s">
        <v>165</v>
      </c>
      <c r="C138" s="25">
        <v>906.48</v>
      </c>
    </row>
    <row r="139" spans="1:3" s="1" customFormat="1" ht="15.6">
      <c r="A139" s="21"/>
      <c r="B139" s="19" t="s">
        <v>166</v>
      </c>
      <c r="C139" s="25">
        <v>358.19</v>
      </c>
    </row>
    <row r="140" spans="1:3" s="1" customFormat="1" ht="15.6">
      <c r="A140" s="21"/>
      <c r="B140" s="19" t="s">
        <v>167</v>
      </c>
      <c r="C140" s="25">
        <v>12608.75</v>
      </c>
    </row>
    <row r="141" spans="1:3" s="1" customFormat="1" ht="15.6">
      <c r="A141" s="21"/>
      <c r="B141" s="19" t="s">
        <v>168</v>
      </c>
      <c r="C141" s="25">
        <v>4096.5</v>
      </c>
    </row>
    <row r="142" spans="1:3" s="1" customFormat="1" ht="15.6">
      <c r="A142" s="21"/>
      <c r="B142" s="19" t="s">
        <v>169</v>
      </c>
      <c r="C142" s="25">
        <v>864.78</v>
      </c>
    </row>
    <row r="143" spans="1:3" s="1" customFormat="1" ht="31.2">
      <c r="A143" s="21"/>
      <c r="B143" s="19" t="s">
        <v>170</v>
      </c>
      <c r="C143" s="25">
        <v>0</v>
      </c>
    </row>
    <row r="144" spans="1:3" s="1" customFormat="1" ht="15.6">
      <c r="A144" s="21"/>
      <c r="B144" s="19" t="s">
        <v>171</v>
      </c>
      <c r="C144" s="25">
        <v>0</v>
      </c>
    </row>
    <row r="145" spans="1:3" s="1" customFormat="1" ht="15.6">
      <c r="A145" s="21"/>
      <c r="B145" s="19" t="s">
        <v>172</v>
      </c>
      <c r="C145" s="25">
        <v>0</v>
      </c>
    </row>
    <row r="146" spans="1:3" s="1" customFormat="1" ht="15.6">
      <c r="A146" s="19"/>
      <c r="B146" s="19" t="s">
        <v>173</v>
      </c>
      <c r="C146" s="25">
        <v>2577.34</v>
      </c>
    </row>
    <row r="147" spans="1:3" s="1" customFormat="1" ht="15.6">
      <c r="A147" s="19"/>
      <c r="B147" s="19" t="s">
        <v>174</v>
      </c>
      <c r="C147" s="25">
        <v>358.19</v>
      </c>
    </row>
    <row r="148" spans="1:3" s="1" customFormat="1" ht="31.2">
      <c r="A148" s="19"/>
      <c r="B148" s="19" t="s">
        <v>175</v>
      </c>
      <c r="C148" s="25">
        <v>5604.9839999999995</v>
      </c>
    </row>
    <row r="149" spans="1:3" s="1" customFormat="1" ht="31.2">
      <c r="A149" s="21"/>
      <c r="B149" s="19" t="s">
        <v>176</v>
      </c>
      <c r="C149" s="25">
        <v>5785.24</v>
      </c>
    </row>
    <row r="150" spans="1:3" s="1" customFormat="1" ht="31.2">
      <c r="A150" s="21"/>
      <c r="B150" s="19" t="s">
        <v>177</v>
      </c>
      <c r="C150" s="25">
        <v>1454.6399999999999</v>
      </c>
    </row>
    <row r="151" spans="1:3" s="1" customFormat="1" ht="31.2">
      <c r="A151" s="21"/>
      <c r="B151" s="19" t="s">
        <v>178</v>
      </c>
      <c r="C151" s="25">
        <v>1939.52</v>
      </c>
    </row>
    <row r="152" spans="1:3" s="1" customFormat="1" ht="15.6">
      <c r="A152" s="21"/>
      <c r="B152" s="19" t="s">
        <v>179</v>
      </c>
      <c r="C152" s="25">
        <v>10080.719999999999</v>
      </c>
    </row>
    <row r="153" spans="1:3" s="1" customFormat="1" ht="15.6">
      <c r="A153" s="21"/>
      <c r="B153" s="19" t="s">
        <v>180</v>
      </c>
      <c r="C153" s="25">
        <v>0</v>
      </c>
    </row>
    <row r="154" spans="1:3" s="1" customFormat="1" ht="31.2">
      <c r="A154" s="21"/>
      <c r="B154" s="19" t="s">
        <v>181</v>
      </c>
      <c r="C154" s="25">
        <v>0</v>
      </c>
    </row>
    <row r="155" spans="1:3" s="1" customFormat="1" ht="15.6">
      <c r="A155" s="21"/>
      <c r="B155" s="19" t="s">
        <v>182</v>
      </c>
      <c r="C155" s="25">
        <v>475.4</v>
      </c>
    </row>
    <row r="156" spans="1:3" s="1" customFormat="1" ht="31.2">
      <c r="A156" s="21"/>
      <c r="B156" s="19" t="s">
        <v>183</v>
      </c>
      <c r="C156" s="25">
        <v>0</v>
      </c>
    </row>
    <row r="157" spans="1:3" s="1" customFormat="1" ht="15.6">
      <c r="A157" s="21"/>
      <c r="B157" s="19" t="s">
        <v>184</v>
      </c>
      <c r="C157" s="25">
        <v>127500</v>
      </c>
    </row>
    <row r="158" spans="1:3" s="1" customFormat="1" ht="15.6">
      <c r="A158" s="14"/>
      <c r="B158" s="20" t="s">
        <v>185</v>
      </c>
      <c r="C158" s="16">
        <f>SUM(C66:C157)</f>
        <v>337728.4865</v>
      </c>
    </row>
    <row r="159" spans="1:3" s="1" customFormat="1" ht="15.6">
      <c r="A159" s="14"/>
      <c r="B159" s="20" t="s">
        <v>186</v>
      </c>
      <c r="C159" s="16">
        <v>87273.923999999999</v>
      </c>
    </row>
    <row r="160" spans="1:3" s="1" customFormat="1" ht="15.6">
      <c r="A160" s="21" t="s">
        <v>187</v>
      </c>
      <c r="B160" s="20" t="s">
        <v>188</v>
      </c>
      <c r="C160" s="16">
        <v>499503.94800000009</v>
      </c>
    </row>
    <row r="161" spans="1:6" s="1" customFormat="1" ht="15.6">
      <c r="A161" s="21" t="s">
        <v>189</v>
      </c>
      <c r="B161" s="20" t="s">
        <v>190</v>
      </c>
      <c r="C161" s="16">
        <f>C17+C25+C37+C46+C51+C54+C55+C56+C63+C158+C159+C160</f>
        <v>3146438.8225740008</v>
      </c>
    </row>
    <row r="162" spans="1:6" s="10" customFormat="1" ht="13.8">
      <c r="A162" s="11">
        <v>14</v>
      </c>
      <c r="B162" s="13" t="s">
        <v>194</v>
      </c>
      <c r="C162" s="12">
        <v>36000</v>
      </c>
    </row>
    <row r="163" spans="1:6" s="32" customFormat="1" ht="13.8">
      <c r="A163" s="27"/>
      <c r="B163" s="28" t="s">
        <v>195</v>
      </c>
      <c r="C163" s="29">
        <v>3021897.2</v>
      </c>
      <c r="D163" s="30"/>
      <c r="E163" s="31"/>
      <c r="F163" s="31"/>
    </row>
    <row r="164" spans="1:6" s="34" customFormat="1" ht="13.8">
      <c r="A164" s="27"/>
      <c r="B164" s="28" t="s">
        <v>196</v>
      </c>
      <c r="C164" s="29">
        <v>2943861.93</v>
      </c>
      <c r="D164" s="33"/>
      <c r="E164" s="33"/>
      <c r="F164" s="33"/>
    </row>
    <row r="165" spans="1:6" s="34" customFormat="1" ht="13.8">
      <c r="A165" s="27"/>
      <c r="B165" s="28" t="s">
        <v>203</v>
      </c>
      <c r="C165" s="29">
        <v>16071.22</v>
      </c>
      <c r="D165" s="33"/>
      <c r="E165" s="33"/>
      <c r="F165" s="33"/>
    </row>
    <row r="166" spans="1:6" s="34" customFormat="1" ht="13.8">
      <c r="A166" s="27"/>
      <c r="B166" s="28" t="s">
        <v>204</v>
      </c>
      <c r="C166" s="29">
        <v>16071.25</v>
      </c>
      <c r="D166" s="33"/>
      <c r="E166" s="33"/>
      <c r="F166" s="33"/>
    </row>
    <row r="167" spans="1:6" s="34" customFormat="1" ht="13.8">
      <c r="A167" s="27"/>
      <c r="B167" s="28" t="s">
        <v>201</v>
      </c>
      <c r="C167" s="29">
        <v>590270.59</v>
      </c>
      <c r="D167" s="33"/>
      <c r="E167" s="33"/>
      <c r="F167" s="33"/>
    </row>
    <row r="168" spans="1:6" s="34" customFormat="1" ht="13.8">
      <c r="A168" s="27"/>
      <c r="B168" s="28" t="s">
        <v>198</v>
      </c>
      <c r="C168" s="35">
        <f>C164+C167+C166-C161-C162</f>
        <v>367764.94742599921</v>
      </c>
      <c r="D168" s="31"/>
      <c r="E168" s="31"/>
      <c r="F168" s="31"/>
    </row>
    <row r="169" spans="1:6" s="34" customFormat="1" ht="13.8">
      <c r="A169" s="27"/>
      <c r="B169" s="28" t="s">
        <v>197</v>
      </c>
      <c r="C169" s="35">
        <f>C5+C168</f>
        <v>34467.097425999236</v>
      </c>
      <c r="D169" s="31"/>
      <c r="E169" s="31"/>
      <c r="F169" s="31"/>
    </row>
    <row r="170" spans="1:6" s="36" customFormat="1">
      <c r="A170" s="37"/>
      <c r="C170" s="37"/>
    </row>
    <row r="171" spans="1:6" s="36" customFormat="1">
      <c r="A171" s="37"/>
      <c r="C171" s="3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2022-02-02T07:34:01Z</dcterms:created>
  <dcterms:modified xsi:type="dcterms:W3CDTF">2022-03-18T02:28:34Z</dcterms:modified>
</cp:coreProperties>
</file>