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73" i="1"/>
  <c r="C174"/>
  <c r="C101"/>
  <c r="C166"/>
  <c r="C92"/>
  <c r="C89"/>
  <c r="C82"/>
  <c r="C71"/>
  <c r="C59"/>
  <c r="C51"/>
  <c r="A30"/>
  <c r="A31"/>
  <c r="A32"/>
  <c r="A33"/>
  <c r="A34"/>
  <c r="A35"/>
  <c r="B11"/>
  <c r="C168"/>
</calcChain>
</file>

<file path=xl/sharedStrings.xml><?xml version="1.0" encoding="utf-8"?>
<sst xmlns="http://schemas.openxmlformats.org/spreadsheetml/2006/main" count="211" uniqueCount="204">
  <si>
    <t>На согласование 2016 год</t>
  </si>
  <si>
    <t>Расчет размера платы за жилое помещение на 2016 год.</t>
  </si>
  <si>
    <t>многоквартирного жилого дома</t>
  </si>
  <si>
    <t>ул. Парковая, 44</t>
  </si>
  <si>
    <t xml:space="preserve">    Натуральные показатели и технические характеристики</t>
  </si>
  <si>
    <t>Общая площадь жилых помещений</t>
  </si>
  <si>
    <t>Уборочная площадь элементов л/клеток</t>
  </si>
  <si>
    <t>Уборочная площадь лестничных клеток</t>
  </si>
  <si>
    <t xml:space="preserve"> - нижних 2-х этажей</t>
  </si>
  <si>
    <t xml:space="preserve"> - выше 2-го этажа</t>
  </si>
  <si>
    <t>Численность проживающий людей</t>
  </si>
  <si>
    <t>Количество мусоропроводов</t>
  </si>
  <si>
    <t>Площадь мусороприемных камер</t>
  </si>
  <si>
    <t>Количество клапанов мусоропровода</t>
  </si>
  <si>
    <t>Площадь чердаков</t>
  </si>
  <si>
    <t>Площадь подвала</t>
  </si>
  <si>
    <t>Площадь  кровли (уборка мусора)</t>
  </si>
  <si>
    <t>Площадь придомовой территории (ручная уборка лето)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</si>
  <si>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</si>
  <si>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</si>
  <si>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</si>
  <si>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</si>
  <si>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Количество общедомовых приборовэлектроэнергии</t>
  </si>
  <si>
    <t>Норматив накопления твердых бытовых отходов на 1 человека в месяц</t>
  </si>
  <si>
    <t>Количество лифтов</t>
  </si>
  <si>
    <t>Площадь пола кабины лифта</t>
  </si>
  <si>
    <t>Площадь элементов кабины лифта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</si>
  <si>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</si>
  <si>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</si>
  <si>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</si>
  <si>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</si>
  <si>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</si>
  <si>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</si>
  <si>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</si>
  <si>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</si>
  <si>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</si>
  <si>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1.6.</t>
  </si>
  <si>
    <t>Очистка подвалов от мусора</t>
  </si>
  <si>
    <t>Очистка кровли от мусора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</si>
  <si>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</si>
  <si>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</si>
  <si>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</si>
  <si>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</si>
  <si>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</si>
  <si>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</si>
  <si>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</si>
  <si>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</si>
  <si>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</si>
  <si>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</si>
  <si>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</si>
  <si>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</si>
  <si>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</si>
  <si>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</si>
  <si>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</si>
  <si>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</si>
  <si>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</si>
  <si>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</si>
  <si>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</si>
  <si>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</si>
  <si>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</si>
  <si>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</si>
  <si>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до 2-х см</t>
  </si>
  <si>
    <t xml:space="preserve"> 2.6 </t>
  </si>
  <si>
    <t xml:space="preserve">Подметание снега выше 2-х см 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</si>
  <si>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</si>
  <si>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</si>
  <si>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</si>
  <si>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>Посыпка пешеходных дорожек и проездов противогололедными материалами шириной 0,5м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</si>
  <si>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</si>
  <si>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</si>
  <si>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</si>
  <si>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</si>
  <si>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</si>
  <si>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</si>
  <si>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</si>
  <si>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расконервация системы центрального отопления</t>
  </si>
  <si>
    <t>3.1.1.</t>
  </si>
  <si>
    <t>Ликвидация воздушных пробок</t>
  </si>
  <si>
    <t xml:space="preserve"> - в стояке</t>
  </si>
  <si>
    <t>3.1.2.</t>
  </si>
  <si>
    <t>Осмотр системы отопленияв чердачных и подвальных помещениях</t>
  </si>
  <si>
    <t>3.1.3.</t>
  </si>
  <si>
    <t>Промывка трубопроводов системы ЦО</t>
  </si>
  <si>
    <t>3.1.4.</t>
  </si>
  <si>
    <t>Испытание трубопроводов системы ЦО</t>
  </si>
  <si>
    <t>3.1.5.</t>
  </si>
  <si>
    <t>Консервация и расконсервация системы ЦО</t>
  </si>
  <si>
    <t>3.1.6.</t>
  </si>
  <si>
    <t>Регулировка и наладка системы ЦО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</si>
  <si>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</si>
  <si>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</si>
  <si>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</si>
  <si>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</si>
  <si>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</si>
  <si>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</si>
  <si>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</si>
  <si>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</si>
  <si>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</si>
  <si>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4.4.</t>
  </si>
  <si>
    <t>Ершение канализационного лежака (прочистка)</t>
  </si>
  <si>
    <t xml:space="preserve"> 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</si>
  <si>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</si>
  <si>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</si>
  <si>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</si>
  <si>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</si>
  <si>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</si>
  <si>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</si>
  <si>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</si>
  <si>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</si>
  <si>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</si>
  <si>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</si>
  <si>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</si>
  <si>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</si>
  <si>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</si>
  <si>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</si>
  <si>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</si>
  <si>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</si>
  <si>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</si>
  <si>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</si>
  <si>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</si>
  <si>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</si>
  <si>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</si>
  <si>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</si>
  <si>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</si>
  <si>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</si>
  <si>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</si>
  <si>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(непредвиденные работы)</t>
  </si>
  <si>
    <t>замена гирлянд на "Новогодней" ели (с применением автовышки) СМЕТА</t>
  </si>
  <si>
    <t>очистка корпуса ЩУРС от пыли и грязи (нетканное полотно)</t>
  </si>
  <si>
    <t>ревизия и восстановление целостности изоляции</t>
  </si>
  <si>
    <t>замена автоматического выключателя  16А (квартира №16, ВРУ №1)</t>
  </si>
  <si>
    <t>замена энергосберегающего патрона на лестничном марше</t>
  </si>
  <si>
    <t xml:space="preserve">замена предохранителя ПН-2 в ВРУ </t>
  </si>
  <si>
    <t>замена плавкой вставки в ВРУ</t>
  </si>
  <si>
    <t>замена уличного светодиодного  светильника Cobra 100W с применением автовышки 1 маш.час (6 подъезд)</t>
  </si>
  <si>
    <t>9.2.</t>
  </si>
  <si>
    <t>Текущий ремонт систем водоснабжения и водоотведения (непредвиденные работы)</t>
  </si>
  <si>
    <t>устранение свища на стояке ХВС (кв.№47)</t>
  </si>
  <si>
    <t>устранение засора канализационного выпуска Ду 100 мм (9 подъезд)</t>
  </si>
  <si>
    <t>устранение засора канализационного коллектора Ду 100мм (2 подъезд)</t>
  </si>
  <si>
    <t>установка сбросного вентиля на стояке ГВС (кв.№ 1,48)</t>
  </si>
  <si>
    <t>установка сбросного вентиля Ду 15мм на стояке отопления</t>
  </si>
  <si>
    <t>уплотнение соединений силиконовым герметиком</t>
  </si>
  <si>
    <t>устранение засора канализационного коллектора Ду 100 мм (3 подъезд)</t>
  </si>
  <si>
    <t>откачка воды из проходного колодца (2-3 подъезды)</t>
  </si>
  <si>
    <t>устранение засора канализационного коллектора Ду 100мм (2п)</t>
  </si>
  <si>
    <t>монтаж временногшо трубопровода ПХВ (со 2-го и 3-й п) согласно сметы</t>
  </si>
  <si>
    <t>замена ввода ПХВ на 3-10п (траншея-подвал 3-го п) по смете</t>
  </si>
  <si>
    <t>работы по монтажу временного трубопровода ПХВ с рытьем и засыпкой котлована</t>
  </si>
  <si>
    <t>9.3</t>
  </si>
  <si>
    <t>Текущий ремонт конструк.элементов  (непредвиденные работы)</t>
  </si>
  <si>
    <t xml:space="preserve">утепление фундамента и продухов в фундаменте URSA (4 штуки S=0,3м2) со стороны подвала (1 подъезд) </t>
  </si>
  <si>
    <t>ремонт двери выхода на кровлю (10 подъезд)</t>
  </si>
  <si>
    <t>укрепление дверной коробки выхода на кровлю (8 подъезд)</t>
  </si>
  <si>
    <t>осмотр чердаков на наличие течей с кровли (3-10пп) 2 раза</t>
  </si>
  <si>
    <t>удаление снега с кровли лоджий между 2 и 3 подъездами (0,3*7м)</t>
  </si>
  <si>
    <t>удаление снега с парапетных плит на торце 3 подъезда (0,5*10м)</t>
  </si>
  <si>
    <t>утепление стены между спуском в подвал и тамбуром (1 подъезд) пенопластом и монтажной пеной</t>
  </si>
  <si>
    <t>очистка козырьков над входом в подъезд (1-10пп)</t>
  </si>
  <si>
    <t>осмотр чердаков на наличие течей с кровли (1-10пп) и слив воды</t>
  </si>
  <si>
    <t>переустановка лотков б/у на чердаке</t>
  </si>
  <si>
    <t>осмотр чердаков (1-10пп)на наличие течей с кровли  и слив воды(1,6,7,9,10пп)</t>
  </si>
  <si>
    <t>переустановка лотков на чердаке</t>
  </si>
  <si>
    <t>установка емкостей на чердаке в местах течи кровли</t>
  </si>
  <si>
    <t>Ремонт межпанельных швов кв.94,3,5,8,19,12,76,81,83,85,87</t>
  </si>
  <si>
    <t>осмотр чердака на наличие течей (1-10пп) с кровли и слив воды</t>
  </si>
  <si>
    <t>открытие продухов в фундаменте</t>
  </si>
  <si>
    <t>кошение газонов</t>
  </si>
  <si>
    <t>ремонт кровли "Ризолин"</t>
  </si>
  <si>
    <t>Ремонт козырьков лоджий кв.50, 19,60,59,89</t>
  </si>
  <si>
    <t>Ремонт межпанельных швов кв.75</t>
  </si>
  <si>
    <t>осмотр чердаков на наличие течей с кровли (1-10пп)</t>
  </si>
  <si>
    <t>утепление кирпичной стены (1 подъезд подвал-тамбур) ПЕНОПЛЭКСОМ (585*1185мм - 6 шт) в.лето 750мл - 2 шт</t>
  </si>
  <si>
    <t>утепление кирпичной стены (1 подъезд подвал-тамбур) ПЕНОПОЛИСТИРОЛ (2м*1*0,05м- 4 шт) в. зима 750мл - 1 шт</t>
  </si>
  <si>
    <t>замена напольной плитки (8 подъезд,1этаж)</t>
  </si>
  <si>
    <t>замена досок объявлений "Орион" на крыльце (1-10пп)</t>
  </si>
  <si>
    <t>замена досок объявлений "Орион" (информационных) на лестничном марше  (1-10пп)</t>
  </si>
  <si>
    <t>замена досок объявлений "Орион" ("Спасибо за чистоту") на лестничном марше  (1-10пп)</t>
  </si>
  <si>
    <t xml:space="preserve">закрытие продухов </t>
  </si>
  <si>
    <t>утепление продухов утеплителем  URSA TERRA</t>
  </si>
  <si>
    <t>установка мостков под временным трубопроводом ПХВ (2-пп) из материала б/у</t>
  </si>
  <si>
    <t>осмотр чердаков на наличие течей и слив воды (2,7,9пп)</t>
  </si>
  <si>
    <t>утепление межпанельных швов под квартирой № 82 (главный фасад) утеплителем URSA TERRA</t>
  </si>
  <si>
    <t>осмотр чердаков на наличие течей с кровли (1-10подъезды) и слив воды (7,9 подъезды)</t>
  </si>
  <si>
    <t>ремонт контейнера с рихтованием и заменой отдельных элементов 4 подъезд</t>
  </si>
  <si>
    <t>ремонт контейнера с рихтованием и заменой отдельных элементов 5 подъезд</t>
  </si>
  <si>
    <t>устройство напольного покрытия в тамбуре 1 подъезда (3мп*0,9)</t>
  </si>
  <si>
    <t xml:space="preserve">            ИТОГО по п. 9 :</t>
  </si>
  <si>
    <t xml:space="preserve"> 10.</t>
  </si>
  <si>
    <t>Управление многоквартирным домом</t>
  </si>
  <si>
    <t xml:space="preserve"> 11.</t>
  </si>
  <si>
    <t>по управлению и обслуживанию</t>
  </si>
  <si>
    <t>МКД по ул.Парковая 44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</si>
  <si>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</si>
  <si>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</si>
  <si>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</si>
  <si>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t xml:space="preserve">Удаление мусора из камер </t>
  </si>
  <si>
    <t xml:space="preserve">   Сумма затрат по дому   :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</si>
  <si>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</si>
  <si>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</si>
  <si>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</si>
  <si>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</si>
  <si>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Начислено арендаторам нежилых помещений (без НДС)</t>
  </si>
  <si>
    <t>Поступило средств от арендаторов нежилых помещений (без НДС)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</si>
</sst>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center" wrapText="1"/>
    </xf>
    <xf numFmtId="0" fontId="9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2" fontId="10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2" fontId="11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16" fontId="12" fillId="0" borderId="7" xfId="0" applyNumberFormat="1" applyFont="1" applyFill="1" applyBorder="1" applyAlignment="1">
      <alignment horizontal="center" vertical="center"/>
    </xf>
    <xf numFmtId="14" fontId="12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wrapText="1"/>
    </xf>
    <xf numFmtId="0" fontId="13" fillId="0" borderId="7" xfId="1" applyFont="1" applyBorder="1" applyAlignment="1">
      <alignment wrapText="1"/>
    </xf>
    <xf numFmtId="2" fontId="13" fillId="0" borderId="7" xfId="2" applyNumberFormat="1" applyFont="1" applyFill="1" applyBorder="1" applyAlignment="1">
      <alignment wrapText="1"/>
    </xf>
    <xf numFmtId="2" fontId="14" fillId="0" borderId="0" xfId="1" applyNumberFormat="1" applyFont="1"/>
    <xf numFmtId="0" fontId="14" fillId="0" borderId="0" xfId="1" applyFont="1"/>
    <xf numFmtId="0" fontId="15" fillId="0" borderId="0" xfId="0" applyFont="1" applyFill="1" applyAlignment="1">
      <alignment vertical="center"/>
    </xf>
    <xf numFmtId="2" fontId="15" fillId="0" borderId="0" xfId="1" applyNumberFormat="1" applyFont="1"/>
    <xf numFmtId="0" fontId="15" fillId="0" borderId="0" xfId="0" applyFont="1" applyBorder="1" applyAlignment="1">
      <alignment vertical="center"/>
    </xf>
    <xf numFmtId="2" fontId="13" fillId="0" borderId="7" xfId="2" applyNumberFormat="1" applyFont="1" applyBorder="1" applyAlignment="1">
      <alignment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8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0"/>
  <sheetViews>
    <sheetView tabSelected="1" topLeftCell="A157" workbookViewId="0">
      <selection activeCell="C173" sqref="C173"/>
    </sheetView>
  </sheetViews>
  <sheetFormatPr defaultColWidth="9.109375" defaultRowHeight="14.4"/>
  <cols>
    <col min="1" max="1" width="5" style="21" customWidth="1"/>
    <col min="2" max="2" width="80.33203125" style="22" customWidth="1"/>
    <col min="3" max="3" width="13.88671875" style="22" customWidth="1"/>
    <col min="4" max="200" width="9.109375" style="22" customWidth="1"/>
    <col min="201" max="201" width="5" style="22" customWidth="1"/>
    <col min="202" max="202" width="46" style="22" customWidth="1"/>
    <col min="203" max="206" width="9.33203125" style="22" customWidth="1"/>
    <col min="207" max="207" width="8.33203125" style="22" customWidth="1"/>
    <col min="208" max="211" width="9.33203125" style="22" customWidth="1"/>
    <col min="212" max="212" width="11" style="22" customWidth="1"/>
    <col min="213" max="215" width="9.109375" style="22" customWidth="1"/>
    <col min="216" max="216" width="9.33203125" style="22" customWidth="1"/>
    <col min="217" max="217" width="9.109375" style="22" customWidth="1"/>
    <col min="218" max="218" width="9.33203125" style="22" customWidth="1"/>
    <col min="219" max="16384" width="9.109375" style="22"/>
  </cols>
  <sheetData>
    <row r="1" spans="1:2" s="3" customFormat="1" hidden="1">
      <c r="A1" s="1"/>
      <c r="B1" s="2" t="s">
        <v>0</v>
      </c>
    </row>
    <row r="2" spans="1:2" s="3" customFormat="1" hidden="1">
      <c r="A2" s="1"/>
      <c r="B2" s="4"/>
    </row>
    <row r="3" spans="1:2" s="3" customFormat="1" hidden="1">
      <c r="A3" s="1"/>
      <c r="B3" s="2" t="s">
        <v>1</v>
      </c>
    </row>
    <row r="4" spans="1:2" s="3" customFormat="1" hidden="1">
      <c r="A4" s="1"/>
      <c r="B4" s="2" t="s">
        <v>2</v>
      </c>
    </row>
    <row r="5" spans="1:2" s="3" customFormat="1" hidden="1">
      <c r="A5" s="1"/>
      <c r="B5" s="5" t="s">
        <v>3</v>
      </c>
    </row>
    <row r="6" spans="1:2" s="3" customFormat="1" ht="15" hidden="1" customHeight="1">
      <c r="A6" s="6"/>
      <c r="B6" s="7"/>
    </row>
    <row r="7" spans="1:2" s="3" customFormat="1" ht="15" hidden="1" customHeight="1">
      <c r="A7" s="8"/>
      <c r="B7" s="9"/>
    </row>
    <row r="8" spans="1:2" s="3" customFormat="1" ht="15" hidden="1" customHeight="1">
      <c r="A8" s="8"/>
      <c r="B8" s="9"/>
    </row>
    <row r="9" spans="1:2" s="3" customFormat="1" ht="15" hidden="1" customHeight="1">
      <c r="A9" s="8"/>
      <c r="B9" s="9"/>
    </row>
    <row r="10" spans="1:2" s="3" customFormat="1" ht="15" hidden="1" customHeight="1">
      <c r="A10" s="10"/>
      <c r="B10" s="11"/>
    </row>
    <row r="11" spans="1:2" s="3" customFormat="1" hidden="1">
      <c r="A11" s="12">
        <v>1</v>
      </c>
      <c r="B11" s="12">
        <f>A11+1</f>
        <v>2</v>
      </c>
    </row>
    <row r="12" spans="1:2" s="3" customFormat="1" hidden="1">
      <c r="A12" s="12"/>
      <c r="B12" s="14" t="s">
        <v>4</v>
      </c>
    </row>
    <row r="13" spans="1:2" s="3" customFormat="1" hidden="1">
      <c r="A13" s="13">
        <v>1</v>
      </c>
      <c r="B13" s="15" t="s">
        <v>5</v>
      </c>
    </row>
    <row r="14" spans="1:2" s="3" customFormat="1" hidden="1">
      <c r="A14" s="13">
        <v>2</v>
      </c>
      <c r="B14" s="15" t="s">
        <v>6</v>
      </c>
    </row>
    <row r="15" spans="1:2" s="3" customFormat="1" hidden="1">
      <c r="A15" s="13"/>
      <c r="B15" s="15" t="s">
        <v>7</v>
      </c>
    </row>
    <row r="16" spans="1:2" s="3" customFormat="1" hidden="1">
      <c r="A16" s="13"/>
      <c r="B16" s="15" t="s">
        <v>8</v>
      </c>
    </row>
    <row r="17" spans="1:2" s="3" customFormat="1" hidden="1">
      <c r="A17" s="13"/>
      <c r="B17" s="15" t="s">
        <v>9</v>
      </c>
    </row>
    <row r="18" spans="1:2" s="3" customFormat="1" hidden="1">
      <c r="A18" s="13">
        <v>3</v>
      </c>
      <c r="B18" s="15" t="s">
        <v>10</v>
      </c>
    </row>
    <row r="19" spans="1:2" s="3" customFormat="1" hidden="1">
      <c r="A19" s="13"/>
      <c r="B19" s="15" t="s">
        <v>11</v>
      </c>
    </row>
    <row r="20" spans="1:2" s="3" customFormat="1" hidden="1">
      <c r="A20" s="13">
        <v>4</v>
      </c>
      <c r="B20" s="15" t="s">
        <v>12</v>
      </c>
    </row>
    <row r="21" spans="1:2" s="3" customFormat="1" hidden="1">
      <c r="A21" s="13">
        <v>5</v>
      </c>
      <c r="B21" s="15" t="s">
        <v>13</v>
      </c>
    </row>
    <row r="22" spans="1:2" s="3" customFormat="1" hidden="1">
      <c r="A22" s="13">
        <v>7</v>
      </c>
      <c r="B22" s="15" t="s">
        <v>14</v>
      </c>
    </row>
    <row r="23" spans="1:2" s="3" customFormat="1" hidden="1">
      <c r="A23" s="13">
        <v>8</v>
      </c>
      <c r="B23" s="15" t="s">
        <v>15</v>
      </c>
    </row>
    <row r="24" spans="1:2" s="3" customFormat="1" hidden="1">
      <c r="A24" s="13">
        <v>9</v>
      </c>
      <c r="B24" s="15" t="s">
        <v>16</v>
      </c>
    </row>
    <row r="25" spans="1:2" s="3" customFormat="1" hidden="1">
      <c r="A25" s="13">
        <v>10</v>
      </c>
      <c r="B25" s="16" t="s">
        <v>17</v>
      </c>
    </row>
    <row r="26" spans="1:2" s="3" customFormat="1" hidden="1">
      <c r="A26" s="13">
        <v>11</v>
      </c>
      <c r="B26" s="16" t="s">
        <v>18</v>
      </c>
    </row>
    <row r="27" spans="1:2" s="3" customFormat="1" hidden="1">
      <c r="A27" s="13">
        <v>12</v>
      </c>
      <c r="B27" s="16" t="s">
        <v>19</v>
      </c>
    </row>
    <row r="28" spans="1:2" s="3" customFormat="1" hidden="1">
      <c r="A28" s="13">
        <v>13</v>
      </c>
      <c r="B28" s="16" t="s">
        <v>20</v>
      </c>
    </row>
    <row r="29" spans="1:2" s="3" customFormat="1" hidden="1">
      <c r="A29" s="13">
        <v>14</v>
      </c>
      <c r="B29" s="16" t="s">
        <v>21</v>
      </c>
    </row>
    <row r="30" spans="1:2" s="3" customFormat="1" hidden="1">
      <c r="A30" s="13">
        <f t="shared" ref="A30:A35" si="0">A29+1</f>
        <v>15</v>
      </c>
      <c r="B30" s="16" t="s">
        <v>22</v>
      </c>
    </row>
    <row r="31" spans="1:2" s="3" customFormat="1" hidden="1">
      <c r="A31" s="13">
        <f t="shared" si="0"/>
        <v>16</v>
      </c>
      <c r="B31" s="16" t="s">
        <v>23</v>
      </c>
    </row>
    <row r="32" spans="1:2" s="3" customFormat="1" hidden="1">
      <c r="A32" s="13">
        <f t="shared" si="0"/>
        <v>17</v>
      </c>
      <c r="B32" s="16" t="s">
        <v>24</v>
      </c>
    </row>
    <row r="33" spans="1:3" s="3" customFormat="1" hidden="1">
      <c r="A33" s="13">
        <f t="shared" si="0"/>
        <v>18</v>
      </c>
      <c r="B33" s="16" t="s">
        <v>25</v>
      </c>
    </row>
    <row r="34" spans="1:3" s="3" customFormat="1" hidden="1">
      <c r="A34" s="13">
        <f t="shared" si="0"/>
        <v>19</v>
      </c>
      <c r="B34" s="16" t="s">
        <v>26</v>
      </c>
    </row>
    <row r="35" spans="1:3" s="3" customFormat="1" hidden="1">
      <c r="A35" s="13">
        <f t="shared" si="0"/>
        <v>20</v>
      </c>
      <c r="B35" s="16" t="s">
        <v>27</v>
      </c>
    </row>
    <row r="36" spans="1:3" s="3" customFormat="1" hidden="1">
      <c r="A36" s="13"/>
      <c r="B36" s="16"/>
    </row>
    <row r="37" spans="1:3" s="3" customFormat="1" hidden="1">
      <c r="A37" s="17"/>
      <c r="B37" s="18"/>
    </row>
    <row r="38" spans="1:3" s="24" customFormat="1" ht="15.6">
      <c r="A38" s="59" t="s">
        <v>194</v>
      </c>
      <c r="B38" s="59"/>
      <c r="C38" s="23"/>
    </row>
    <row r="39" spans="1:3" s="24" customFormat="1" ht="15.6">
      <c r="A39" s="59" t="s">
        <v>191</v>
      </c>
      <c r="B39" s="59"/>
      <c r="C39" s="23"/>
    </row>
    <row r="40" spans="1:3" s="24" customFormat="1" ht="15.6">
      <c r="A40" s="59" t="s">
        <v>192</v>
      </c>
      <c r="B40" s="59"/>
      <c r="C40" s="23"/>
    </row>
    <row r="41" spans="1:3" s="24" customFormat="1" ht="15.6">
      <c r="A41" s="25"/>
      <c r="B41" s="25"/>
      <c r="C41" s="23"/>
    </row>
    <row r="42" spans="1:3" s="26" customFormat="1" ht="16.2">
      <c r="A42" s="27"/>
      <c r="B42" s="28" t="s">
        <v>195</v>
      </c>
      <c r="C42" s="29">
        <v>-193618.38285000034</v>
      </c>
    </row>
    <row r="43" spans="1:3" s="26" customFormat="1" ht="16.2">
      <c r="A43" s="27"/>
      <c r="B43" s="30" t="s">
        <v>193</v>
      </c>
      <c r="C43" s="31"/>
    </row>
    <row r="44" spans="1:3" s="19" customFormat="1" ht="15.6">
      <c r="A44" s="37" t="s">
        <v>28</v>
      </c>
      <c r="B44" s="32" t="s">
        <v>29</v>
      </c>
      <c r="C44" s="38">
        <v>113820.204</v>
      </c>
    </row>
    <row r="45" spans="1:3" s="19" customFormat="1" ht="15.6">
      <c r="A45" s="37"/>
      <c r="B45" s="32" t="s">
        <v>30</v>
      </c>
      <c r="C45" s="38">
        <v>35244.720000000008</v>
      </c>
    </row>
    <row r="46" spans="1:3" s="19" customFormat="1" ht="15.6">
      <c r="A46" s="37" t="s">
        <v>31</v>
      </c>
      <c r="B46" s="32" t="s">
        <v>32</v>
      </c>
      <c r="C46" s="38">
        <v>78324.767999999996</v>
      </c>
    </row>
    <row r="47" spans="1:3" s="19" customFormat="1" ht="15.6">
      <c r="A47" s="37"/>
      <c r="B47" s="32" t="s">
        <v>33</v>
      </c>
      <c r="C47" s="38">
        <v>41766.858</v>
      </c>
    </row>
    <row r="48" spans="1:3" s="19" customFormat="1" ht="31.2">
      <c r="A48" s="37" t="s">
        <v>34</v>
      </c>
      <c r="B48" s="32" t="s">
        <v>35</v>
      </c>
      <c r="C48" s="38">
        <v>14163.001999999999</v>
      </c>
    </row>
    <row r="49" spans="1:3" s="19" customFormat="1" ht="15.6">
      <c r="A49" s="37" t="s">
        <v>36</v>
      </c>
      <c r="B49" s="32" t="s">
        <v>37</v>
      </c>
      <c r="C49" s="38">
        <v>2500.0401999999999</v>
      </c>
    </row>
    <row r="50" spans="1:3" s="19" customFormat="1" ht="15.6">
      <c r="A50" s="37"/>
      <c r="B50" s="32" t="s">
        <v>38</v>
      </c>
      <c r="C50" s="38">
        <v>3063.357</v>
      </c>
    </row>
    <row r="51" spans="1:3" s="19" customFormat="1" ht="15.6">
      <c r="A51" s="37"/>
      <c r="B51" s="33" t="s">
        <v>39</v>
      </c>
      <c r="C51" s="39">
        <f>SUM(C44:C50)</f>
        <v>288882.94919999997</v>
      </c>
    </row>
    <row r="52" spans="1:3" s="19" customFormat="1" ht="16.2">
      <c r="A52" s="37"/>
      <c r="B52" s="40" t="s">
        <v>40</v>
      </c>
      <c r="C52" s="41"/>
    </row>
    <row r="53" spans="1:3" s="19" customFormat="1" ht="15.6">
      <c r="A53" s="37" t="s">
        <v>41</v>
      </c>
      <c r="B53" s="32" t="s">
        <v>42</v>
      </c>
      <c r="C53" s="38">
        <v>15411.599999999999</v>
      </c>
    </row>
    <row r="54" spans="1:3" s="19" customFormat="1" ht="15.6">
      <c r="A54" s="37" t="s">
        <v>43</v>
      </c>
      <c r="B54" s="32" t="s">
        <v>44</v>
      </c>
      <c r="C54" s="38">
        <v>41478.989999999991</v>
      </c>
    </row>
    <row r="55" spans="1:3" s="19" customFormat="1" ht="15.6">
      <c r="A55" s="37" t="s">
        <v>45</v>
      </c>
      <c r="B55" s="32" t="s">
        <v>196</v>
      </c>
      <c r="C55" s="38">
        <v>33315.939360000011</v>
      </c>
    </row>
    <row r="56" spans="1:3" s="19" customFormat="1" ht="15.6">
      <c r="A56" s="37" t="s">
        <v>46</v>
      </c>
      <c r="B56" s="32" t="s">
        <v>47</v>
      </c>
      <c r="C56" s="38">
        <v>2479.1999999999998</v>
      </c>
    </row>
    <row r="57" spans="1:3" s="19" customFormat="1" ht="15.6">
      <c r="A57" s="37" t="s">
        <v>48</v>
      </c>
      <c r="B57" s="32" t="s">
        <v>49</v>
      </c>
      <c r="C57" s="38">
        <v>57550.799999999996</v>
      </c>
    </row>
    <row r="58" spans="1:3" s="19" customFormat="1" ht="15.6">
      <c r="A58" s="37" t="s">
        <v>50</v>
      </c>
      <c r="B58" s="32" t="s">
        <v>51</v>
      </c>
      <c r="C58" s="38">
        <v>97.48</v>
      </c>
    </row>
    <row r="59" spans="1:3" s="19" customFormat="1" ht="15.6">
      <c r="A59" s="37"/>
      <c r="B59" s="33" t="s">
        <v>52</v>
      </c>
      <c r="C59" s="39">
        <f>SUM(C53:C58)</f>
        <v>150334.00936</v>
      </c>
    </row>
    <row r="60" spans="1:3" s="19" customFormat="1" ht="16.2">
      <c r="A60" s="37"/>
      <c r="B60" s="42" t="s">
        <v>53</v>
      </c>
      <c r="C60" s="41"/>
    </row>
    <row r="61" spans="1:3" s="19" customFormat="1" ht="15.6">
      <c r="A61" s="37" t="s">
        <v>41</v>
      </c>
      <c r="B61" s="32" t="s">
        <v>54</v>
      </c>
      <c r="C61" s="38">
        <v>10470.809999999998</v>
      </c>
    </row>
    <row r="62" spans="1:3" s="19" customFormat="1" ht="15.6">
      <c r="A62" s="43" t="s">
        <v>43</v>
      </c>
      <c r="B62" s="32" t="s">
        <v>55</v>
      </c>
      <c r="C62" s="38">
        <v>18545.7552</v>
      </c>
    </row>
    <row r="63" spans="1:3" s="19" customFormat="1" ht="15.6">
      <c r="A63" s="43" t="s">
        <v>56</v>
      </c>
      <c r="B63" s="32" t="s">
        <v>57</v>
      </c>
      <c r="C63" s="38">
        <v>1035.3952000000004</v>
      </c>
    </row>
    <row r="64" spans="1:3" s="19" customFormat="1" ht="15.6">
      <c r="A64" s="43" t="s">
        <v>58</v>
      </c>
      <c r="B64" s="32" t="s">
        <v>59</v>
      </c>
      <c r="C64" s="38">
        <v>9957.7800000000007</v>
      </c>
    </row>
    <row r="65" spans="1:3" s="19" customFormat="1" ht="15.6">
      <c r="A65" s="43" t="s">
        <v>60</v>
      </c>
      <c r="B65" s="32" t="s">
        <v>61</v>
      </c>
      <c r="C65" s="38">
        <v>53906.852999999988</v>
      </c>
    </row>
    <row r="66" spans="1:3" s="19" customFormat="1" ht="15.6">
      <c r="A66" s="43" t="s">
        <v>62</v>
      </c>
      <c r="B66" s="32" t="s">
        <v>63</v>
      </c>
      <c r="C66" s="38">
        <v>71754.48</v>
      </c>
    </row>
    <row r="67" spans="1:3" s="19" customFormat="1" ht="15.6">
      <c r="A67" s="37" t="s">
        <v>64</v>
      </c>
      <c r="B67" s="32" t="s">
        <v>65</v>
      </c>
      <c r="C67" s="38">
        <v>7948.7069999999994</v>
      </c>
    </row>
    <row r="68" spans="1:3" s="19" customFormat="1" ht="31.2">
      <c r="A68" s="37" t="s">
        <v>66</v>
      </c>
      <c r="B68" s="32" t="s">
        <v>67</v>
      </c>
      <c r="C68" s="38">
        <v>978.88000000000011</v>
      </c>
    </row>
    <row r="69" spans="1:3" s="19" customFormat="1" ht="31.2">
      <c r="A69" s="37" t="s">
        <v>68</v>
      </c>
      <c r="B69" s="32" t="s">
        <v>69</v>
      </c>
      <c r="C69" s="38">
        <v>15315.123999999998</v>
      </c>
    </row>
    <row r="70" spans="1:3" s="19" customFormat="1" ht="15.6">
      <c r="A70" s="37" t="s">
        <v>70</v>
      </c>
      <c r="B70" s="32" t="s">
        <v>71</v>
      </c>
      <c r="C70" s="38">
        <v>10596.398399999998</v>
      </c>
    </row>
    <row r="71" spans="1:3" s="19" customFormat="1" ht="15.6">
      <c r="A71" s="37"/>
      <c r="B71" s="33" t="s">
        <v>72</v>
      </c>
      <c r="C71" s="39">
        <f>SUM(C61:C70)</f>
        <v>200510.18280000001</v>
      </c>
    </row>
    <row r="72" spans="1:3" s="19" customFormat="1" ht="16.2">
      <c r="A72" s="37"/>
      <c r="B72" s="42" t="s">
        <v>73</v>
      </c>
      <c r="C72" s="41"/>
    </row>
    <row r="73" spans="1:3" s="19" customFormat="1" ht="31.2">
      <c r="A73" s="37" t="s">
        <v>74</v>
      </c>
      <c r="B73" s="32" t="s">
        <v>75</v>
      </c>
      <c r="C73" s="41"/>
    </row>
    <row r="74" spans="1:3" s="19" customFormat="1" ht="14.25" customHeight="1">
      <c r="A74" s="37" t="s">
        <v>76</v>
      </c>
      <c r="B74" s="32" t="s">
        <v>77</v>
      </c>
      <c r="C74" s="41"/>
    </row>
    <row r="75" spans="1:3" s="19" customFormat="1" ht="13.5" customHeight="1">
      <c r="A75" s="37"/>
      <c r="B75" s="32" t="s">
        <v>78</v>
      </c>
      <c r="C75" s="38">
        <v>11358</v>
      </c>
    </row>
    <row r="76" spans="1:3" s="19" customFormat="1" ht="22.5" customHeight="1">
      <c r="A76" s="37" t="s">
        <v>79</v>
      </c>
      <c r="B76" s="32" t="s">
        <v>80</v>
      </c>
      <c r="C76" s="38">
        <v>3156.3560000000002</v>
      </c>
    </row>
    <row r="77" spans="1:3" s="19" customFormat="1" ht="22.5" customHeight="1">
      <c r="A77" s="44" t="s">
        <v>81</v>
      </c>
      <c r="B77" s="32" t="s">
        <v>82</v>
      </c>
      <c r="C77" s="38">
        <v>84715.090000000011</v>
      </c>
    </row>
    <row r="78" spans="1:3" s="19" customFormat="1" ht="22.5" customHeight="1">
      <c r="A78" s="37" t="s">
        <v>83</v>
      </c>
      <c r="B78" s="32" t="s">
        <v>84</v>
      </c>
      <c r="C78" s="38">
        <v>48207.019000000008</v>
      </c>
    </row>
    <row r="79" spans="1:3" s="19" customFormat="1" ht="22.5" customHeight="1">
      <c r="A79" s="37" t="s">
        <v>85</v>
      </c>
      <c r="B79" s="32" t="s">
        <v>86</v>
      </c>
      <c r="C79" s="38">
        <v>25501.904000000002</v>
      </c>
    </row>
    <row r="80" spans="1:3" s="19" customFormat="1" ht="22.5" customHeight="1">
      <c r="A80" s="37" t="s">
        <v>87</v>
      </c>
      <c r="B80" s="32" t="s">
        <v>88</v>
      </c>
      <c r="C80" s="38">
        <v>1774.307</v>
      </c>
    </row>
    <row r="81" spans="1:3" s="19" customFormat="1" ht="15.6">
      <c r="A81" s="37" t="s">
        <v>89</v>
      </c>
      <c r="B81" s="32" t="s">
        <v>90</v>
      </c>
      <c r="C81" s="38">
        <v>3376.3600000000006</v>
      </c>
    </row>
    <row r="82" spans="1:3" s="19" customFormat="1" ht="15.6">
      <c r="A82" s="37"/>
      <c r="B82" s="33" t="s">
        <v>72</v>
      </c>
      <c r="C82" s="39">
        <f>SUM(C73:C81)</f>
        <v>178089.03600000002</v>
      </c>
    </row>
    <row r="83" spans="1:3" s="19" customFormat="1" ht="16.2">
      <c r="A83" s="37"/>
      <c r="B83" s="42" t="s">
        <v>91</v>
      </c>
      <c r="C83" s="41"/>
    </row>
    <row r="84" spans="1:3" s="19" customFormat="1" ht="31.2">
      <c r="A84" s="37" t="s">
        <v>92</v>
      </c>
      <c r="B84" s="32" t="s">
        <v>93</v>
      </c>
      <c r="C84" s="38">
        <v>12999.492</v>
      </c>
    </row>
    <row r="85" spans="1:3" s="19" customFormat="1" ht="31.2">
      <c r="A85" s="37" t="s">
        <v>94</v>
      </c>
      <c r="B85" s="32" t="s">
        <v>95</v>
      </c>
      <c r="C85" s="38">
        <v>51997.968000000001</v>
      </c>
    </row>
    <row r="86" spans="1:3" s="19" customFormat="1" ht="31.2">
      <c r="A86" s="37" t="s">
        <v>96</v>
      </c>
      <c r="B86" s="32" t="s">
        <v>97</v>
      </c>
      <c r="C86" s="38">
        <v>25998.984</v>
      </c>
    </row>
    <row r="87" spans="1:3" s="19" customFormat="1" ht="15.6">
      <c r="A87" s="37" t="s">
        <v>98</v>
      </c>
      <c r="B87" s="32" t="s">
        <v>99</v>
      </c>
      <c r="C87" s="38">
        <v>1805</v>
      </c>
    </row>
    <row r="88" spans="1:3" s="19" customFormat="1" ht="31.2">
      <c r="A88" s="37" t="s">
        <v>100</v>
      </c>
      <c r="B88" s="32" t="s">
        <v>101</v>
      </c>
      <c r="C88" s="38">
        <v>32881.067999999999</v>
      </c>
    </row>
    <row r="89" spans="1:3" s="19" customFormat="1" ht="15.6">
      <c r="A89" s="37"/>
      <c r="B89" s="33" t="s">
        <v>102</v>
      </c>
      <c r="C89" s="39">
        <f>SUM(C84:C88)</f>
        <v>125682.512</v>
      </c>
    </row>
    <row r="90" spans="1:3" s="19" customFormat="1" ht="31.2">
      <c r="A90" s="45" t="s">
        <v>103</v>
      </c>
      <c r="B90" s="33" t="s">
        <v>104</v>
      </c>
      <c r="C90" s="38">
        <v>72644.219999999987</v>
      </c>
    </row>
    <row r="91" spans="1:3" s="19" customFormat="1" ht="15.6">
      <c r="A91" s="45" t="s">
        <v>105</v>
      </c>
      <c r="B91" s="33" t="s">
        <v>106</v>
      </c>
      <c r="C91" s="38">
        <v>20646.252000000004</v>
      </c>
    </row>
    <row r="92" spans="1:3" s="19" customFormat="1" ht="15.6">
      <c r="A92" s="45"/>
      <c r="B92" s="33" t="s">
        <v>107</v>
      </c>
      <c r="C92" s="39">
        <f>SUM(C90:C91)</f>
        <v>93290.471999999994</v>
      </c>
    </row>
    <row r="93" spans="1:3" s="19" customFormat="1" ht="15.6">
      <c r="A93" s="45" t="s">
        <v>108</v>
      </c>
      <c r="B93" s="33" t="s">
        <v>109</v>
      </c>
      <c r="C93" s="39">
        <v>3105.8040000000001</v>
      </c>
    </row>
    <row r="94" spans="1:3" s="19" customFormat="1" ht="15.6">
      <c r="A94" s="45" t="s">
        <v>110</v>
      </c>
      <c r="B94" s="33" t="s">
        <v>111</v>
      </c>
      <c r="C94" s="39">
        <v>5994.924</v>
      </c>
    </row>
    <row r="95" spans="1:3" s="19" customFormat="1" ht="16.2">
      <c r="A95" s="45"/>
      <c r="B95" s="30" t="s">
        <v>112</v>
      </c>
      <c r="C95" s="41"/>
    </row>
    <row r="96" spans="1:3" s="19" customFormat="1" ht="15.6">
      <c r="A96" s="37" t="s">
        <v>113</v>
      </c>
      <c r="B96" s="32" t="s">
        <v>114</v>
      </c>
      <c r="C96" s="38">
        <v>4498.2</v>
      </c>
    </row>
    <row r="97" spans="1:3" s="19" customFormat="1" ht="15.6">
      <c r="A97" s="37" t="s">
        <v>115</v>
      </c>
      <c r="B97" s="32" t="s">
        <v>116</v>
      </c>
      <c r="C97" s="38">
        <v>6780</v>
      </c>
    </row>
    <row r="98" spans="1:3" s="19" customFormat="1" ht="31.2">
      <c r="A98" s="37" t="s">
        <v>117</v>
      </c>
      <c r="B98" s="32" t="s">
        <v>118</v>
      </c>
      <c r="C98" s="38">
        <v>3300.6000000000008</v>
      </c>
    </row>
    <row r="99" spans="1:3" s="19" customFormat="1" ht="31.2">
      <c r="A99" s="37" t="s">
        <v>119</v>
      </c>
      <c r="B99" s="32" t="s">
        <v>120</v>
      </c>
      <c r="C99" s="38">
        <v>6601.2000000000016</v>
      </c>
    </row>
    <row r="100" spans="1:3" s="19" customFormat="1" ht="31.2">
      <c r="A100" s="37" t="s">
        <v>121</v>
      </c>
      <c r="B100" s="32" t="s">
        <v>122</v>
      </c>
      <c r="C100" s="38">
        <v>19803.599999999995</v>
      </c>
    </row>
    <row r="101" spans="1:3" s="19" customFormat="1" ht="15.6">
      <c r="A101" s="37"/>
      <c r="B101" s="33" t="s">
        <v>123</v>
      </c>
      <c r="C101" s="39">
        <f>SUM(C96:C100)</f>
        <v>40983.599999999999</v>
      </c>
    </row>
    <row r="102" spans="1:3" s="20" customFormat="1" ht="16.2">
      <c r="A102" s="35"/>
      <c r="B102" s="30" t="s">
        <v>124</v>
      </c>
      <c r="C102" s="32"/>
    </row>
    <row r="103" spans="1:3" s="20" customFormat="1" ht="15.6">
      <c r="A103" s="35" t="s">
        <v>125</v>
      </c>
      <c r="B103" s="33" t="s">
        <v>126</v>
      </c>
      <c r="C103" s="32"/>
    </row>
    <row r="104" spans="1:3" s="20" customFormat="1" ht="15.6">
      <c r="A104" s="35"/>
      <c r="B104" s="34" t="s">
        <v>127</v>
      </c>
      <c r="C104" s="46">
        <v>5004.42</v>
      </c>
    </row>
    <row r="105" spans="1:3" s="20" customFormat="1" ht="15.6">
      <c r="A105" s="35"/>
      <c r="B105" s="34" t="s">
        <v>128</v>
      </c>
      <c r="C105" s="46">
        <v>0</v>
      </c>
    </row>
    <row r="106" spans="1:3" s="20" customFormat="1" ht="15.6">
      <c r="A106" s="35"/>
      <c r="B106" s="34" t="s">
        <v>129</v>
      </c>
      <c r="C106" s="46">
        <v>0</v>
      </c>
    </row>
    <row r="107" spans="1:3" s="20" customFormat="1" ht="17.25" customHeight="1">
      <c r="A107" s="35"/>
      <c r="B107" s="34" t="s">
        <v>130</v>
      </c>
      <c r="C107" s="46">
        <v>724.48</v>
      </c>
    </row>
    <row r="108" spans="1:3" s="20" customFormat="1" ht="15.6">
      <c r="A108" s="35"/>
      <c r="B108" s="34" t="s">
        <v>131</v>
      </c>
      <c r="C108" s="46">
        <v>663.48</v>
      </c>
    </row>
    <row r="109" spans="1:3" s="20" customFormat="1" ht="15.6">
      <c r="A109" s="35"/>
      <c r="B109" s="34" t="s">
        <v>132</v>
      </c>
      <c r="C109" s="46">
        <v>1026.1600000000001</v>
      </c>
    </row>
    <row r="110" spans="1:3" s="20" customFormat="1" ht="15.6">
      <c r="A110" s="35"/>
      <c r="B110" s="34" t="s">
        <v>133</v>
      </c>
      <c r="C110" s="46">
        <v>1539.2400000000002</v>
      </c>
    </row>
    <row r="111" spans="1:3" s="20" customFormat="1" ht="31.2">
      <c r="A111" s="35"/>
      <c r="B111" s="34" t="s">
        <v>134</v>
      </c>
      <c r="C111" s="46">
        <v>7697.62</v>
      </c>
    </row>
    <row r="112" spans="1:3" s="20" customFormat="1" ht="31.2">
      <c r="A112" s="35" t="s">
        <v>135</v>
      </c>
      <c r="B112" s="33" t="s">
        <v>136</v>
      </c>
      <c r="C112" s="46">
        <v>0</v>
      </c>
    </row>
    <row r="113" spans="1:3" s="20" customFormat="1" ht="15.6">
      <c r="A113" s="32"/>
      <c r="B113" s="34" t="s">
        <v>137</v>
      </c>
      <c r="C113" s="46">
        <v>331.74</v>
      </c>
    </row>
    <row r="114" spans="1:3" s="20" customFormat="1" ht="15.6">
      <c r="A114" s="32"/>
      <c r="B114" s="34" t="s">
        <v>138</v>
      </c>
      <c r="C114" s="46">
        <v>0</v>
      </c>
    </row>
    <row r="115" spans="1:3" s="20" customFormat="1" ht="15.6">
      <c r="A115" s="35"/>
      <c r="B115" s="34" t="s">
        <v>139</v>
      </c>
      <c r="C115" s="46">
        <v>0</v>
      </c>
    </row>
    <row r="116" spans="1:3" s="20" customFormat="1" ht="15.6">
      <c r="A116" s="35"/>
      <c r="B116" s="34" t="s">
        <v>139</v>
      </c>
      <c r="C116" s="46">
        <v>0</v>
      </c>
    </row>
    <row r="117" spans="1:3" s="20" customFormat="1" ht="15.6">
      <c r="A117" s="35"/>
      <c r="B117" s="34" t="s">
        <v>140</v>
      </c>
      <c r="C117" s="46">
        <v>1287.5</v>
      </c>
    </row>
    <row r="118" spans="1:3" s="20" customFormat="1" ht="15.6">
      <c r="A118" s="35"/>
      <c r="B118" s="34" t="s">
        <v>141</v>
      </c>
      <c r="C118" s="46">
        <v>1836.02</v>
      </c>
    </row>
    <row r="119" spans="1:3" s="20" customFormat="1" ht="27.75" customHeight="1">
      <c r="A119" s="35"/>
      <c r="B119" s="34" t="s">
        <v>142</v>
      </c>
      <c r="C119" s="46">
        <v>40.451999999999998</v>
      </c>
    </row>
    <row r="120" spans="1:3" s="20" customFormat="1" ht="15.6">
      <c r="A120" s="35"/>
      <c r="B120" s="34" t="s">
        <v>143</v>
      </c>
      <c r="C120" s="46">
        <v>0</v>
      </c>
    </row>
    <row r="121" spans="1:3" s="20" customFormat="1" ht="15.6">
      <c r="A121" s="35"/>
      <c r="B121" s="34" t="s">
        <v>144</v>
      </c>
      <c r="C121" s="46">
        <v>7030.49</v>
      </c>
    </row>
    <row r="122" spans="1:3" s="20" customFormat="1" ht="15.6">
      <c r="A122" s="35"/>
      <c r="B122" s="34" t="s">
        <v>145</v>
      </c>
      <c r="C122" s="46">
        <v>0</v>
      </c>
    </row>
    <row r="123" spans="1:3" s="20" customFormat="1" ht="15.6">
      <c r="A123" s="35"/>
      <c r="B123" s="34" t="s">
        <v>139</v>
      </c>
      <c r="C123" s="46">
        <v>0</v>
      </c>
    </row>
    <row r="124" spans="1:3" s="20" customFormat="1" ht="15.6">
      <c r="A124" s="35"/>
      <c r="B124" s="34" t="s">
        <v>146</v>
      </c>
      <c r="C124" s="46">
        <v>0</v>
      </c>
    </row>
    <row r="125" spans="1:3" s="20" customFormat="1" ht="15.6">
      <c r="A125" s="35"/>
      <c r="B125" s="34" t="s">
        <v>147</v>
      </c>
      <c r="C125" s="46">
        <v>8750.08</v>
      </c>
    </row>
    <row r="126" spans="1:3" s="20" customFormat="1" ht="31.2">
      <c r="A126" s="35"/>
      <c r="B126" s="34" t="s">
        <v>148</v>
      </c>
      <c r="C126" s="46">
        <v>54632.06</v>
      </c>
    </row>
    <row r="127" spans="1:3" s="20" customFormat="1" ht="15.6">
      <c r="A127" s="47" t="s">
        <v>149</v>
      </c>
      <c r="B127" s="33" t="s">
        <v>150</v>
      </c>
      <c r="C127" s="46">
        <v>0</v>
      </c>
    </row>
    <row r="128" spans="1:3" s="20" customFormat="1" ht="31.2">
      <c r="A128" s="47"/>
      <c r="B128" s="34" t="s">
        <v>151</v>
      </c>
      <c r="C128" s="46">
        <v>2314.096</v>
      </c>
    </row>
    <row r="129" spans="1:3" s="20" customFormat="1" ht="15.6">
      <c r="A129" s="47"/>
      <c r="B129" s="34" t="s">
        <v>152</v>
      </c>
      <c r="C129" s="46">
        <v>197.37</v>
      </c>
    </row>
    <row r="130" spans="1:3" s="20" customFormat="1" ht="15.6">
      <c r="A130" s="47"/>
      <c r="B130" s="34" t="s">
        <v>153</v>
      </c>
      <c r="C130" s="46">
        <v>197.37</v>
      </c>
    </row>
    <row r="131" spans="1:3" s="20" customFormat="1" ht="15.6">
      <c r="A131" s="47"/>
      <c r="B131" s="34" t="s">
        <v>154</v>
      </c>
      <c r="C131" s="46">
        <v>0</v>
      </c>
    </row>
    <row r="132" spans="1:3" s="20" customFormat="1" ht="15.6">
      <c r="A132" s="47"/>
      <c r="B132" s="34" t="s">
        <v>155</v>
      </c>
      <c r="C132" s="46">
        <v>62.496000000000009</v>
      </c>
    </row>
    <row r="133" spans="1:3" s="20" customFormat="1" ht="15.6">
      <c r="A133" s="47"/>
      <c r="B133" s="34" t="s">
        <v>156</v>
      </c>
      <c r="C133" s="46">
        <v>148.80000000000001</v>
      </c>
    </row>
    <row r="134" spans="1:3" s="20" customFormat="1" ht="31.2">
      <c r="A134" s="35"/>
      <c r="B134" s="34" t="s">
        <v>157</v>
      </c>
      <c r="C134" s="46">
        <v>3316.2821999999996</v>
      </c>
    </row>
    <row r="135" spans="1:3" s="20" customFormat="1" ht="15.6">
      <c r="A135" s="35"/>
      <c r="B135" s="34" t="s">
        <v>158</v>
      </c>
      <c r="C135" s="46">
        <v>5892.4800000000005</v>
      </c>
    </row>
    <row r="136" spans="1:3" s="20" customFormat="1" ht="15.6">
      <c r="A136" s="35"/>
      <c r="B136" s="34" t="s">
        <v>159</v>
      </c>
      <c r="C136" s="46">
        <v>0</v>
      </c>
    </row>
    <row r="137" spans="1:3" s="20" customFormat="1" ht="15.6">
      <c r="A137" s="35"/>
      <c r="B137" s="34" t="s">
        <v>160</v>
      </c>
      <c r="C137" s="46">
        <v>223.20000000000002</v>
      </c>
    </row>
    <row r="138" spans="1:3" s="20" customFormat="1" ht="15.6">
      <c r="A138" s="35"/>
      <c r="B138" s="34" t="s">
        <v>161</v>
      </c>
      <c r="C138" s="46">
        <v>0</v>
      </c>
    </row>
    <row r="139" spans="1:3" s="20" customFormat="1" ht="15.6">
      <c r="A139" s="35"/>
      <c r="B139" s="34" t="s">
        <v>162</v>
      </c>
      <c r="C139" s="46">
        <v>808.94999999999993</v>
      </c>
    </row>
    <row r="140" spans="1:3" s="20" customFormat="1" ht="15.6">
      <c r="A140" s="35"/>
      <c r="B140" s="32" t="s">
        <v>163</v>
      </c>
      <c r="C140" s="46">
        <v>352.32</v>
      </c>
    </row>
    <row r="141" spans="1:3" s="20" customFormat="1" ht="15.6">
      <c r="A141" s="35"/>
      <c r="B141" s="32" t="s">
        <v>164</v>
      </c>
      <c r="C141" s="46">
        <v>68686.509999999995</v>
      </c>
    </row>
    <row r="142" spans="1:3" s="20" customFormat="1" ht="15.6">
      <c r="A142" s="35"/>
      <c r="B142" s="34" t="s">
        <v>165</v>
      </c>
      <c r="C142" s="46">
        <v>0</v>
      </c>
    </row>
    <row r="143" spans="1:3" s="20" customFormat="1" ht="15.6">
      <c r="A143" s="35"/>
      <c r="B143" s="32" t="s">
        <v>166</v>
      </c>
      <c r="C143" s="46">
        <v>2161.64</v>
      </c>
    </row>
    <row r="144" spans="1:3" s="20" customFormat="1" ht="15.6">
      <c r="A144" s="35"/>
      <c r="B144" s="34" t="s">
        <v>167</v>
      </c>
      <c r="C144" s="46">
        <v>2423.7919999999999</v>
      </c>
    </row>
    <row r="145" spans="1:3" s="20" customFormat="1" ht="15.6">
      <c r="A145" s="35"/>
      <c r="B145" s="34" t="s">
        <v>165</v>
      </c>
      <c r="C145" s="46">
        <v>0</v>
      </c>
    </row>
    <row r="146" spans="1:3" s="20" customFormat="1" ht="15.6">
      <c r="A146" s="35"/>
      <c r="B146" s="32" t="s">
        <v>168</v>
      </c>
      <c r="C146" s="46">
        <v>16142.56</v>
      </c>
    </row>
    <row r="147" spans="1:3" s="20" customFormat="1" ht="15.6">
      <c r="A147" s="35"/>
      <c r="B147" s="32" t="s">
        <v>169</v>
      </c>
      <c r="C147" s="46">
        <v>28861.96</v>
      </c>
    </row>
    <row r="148" spans="1:3" s="20" customFormat="1" ht="15.6">
      <c r="A148" s="35"/>
      <c r="B148" s="32" t="s">
        <v>170</v>
      </c>
      <c r="C148" s="46">
        <v>2246.7549999999997</v>
      </c>
    </row>
    <row r="149" spans="1:3" s="20" customFormat="1" ht="15.6">
      <c r="A149" s="32"/>
      <c r="B149" s="32" t="s">
        <v>171</v>
      </c>
      <c r="C149" s="46">
        <v>0</v>
      </c>
    </row>
    <row r="150" spans="1:3" s="20" customFormat="1" ht="15.6">
      <c r="A150" s="32"/>
      <c r="B150" s="32" t="s">
        <v>162</v>
      </c>
      <c r="C150" s="46">
        <v>1294.32</v>
      </c>
    </row>
    <row r="151" spans="1:3" s="20" customFormat="1" ht="31.2">
      <c r="A151" s="32"/>
      <c r="B151" s="32" t="s">
        <v>172</v>
      </c>
      <c r="C151" s="46">
        <v>980.87219999999991</v>
      </c>
    </row>
    <row r="152" spans="1:3" s="20" customFormat="1" ht="31.2">
      <c r="A152" s="35"/>
      <c r="B152" s="32" t="s">
        <v>173</v>
      </c>
      <c r="C152" s="46">
        <v>1868.328</v>
      </c>
    </row>
    <row r="153" spans="1:3" s="20" customFormat="1" ht="15.6">
      <c r="A153" s="35"/>
      <c r="B153" s="32" t="s">
        <v>174</v>
      </c>
      <c r="C153" s="46">
        <v>1050.5438999999999</v>
      </c>
    </row>
    <row r="154" spans="1:3" s="20" customFormat="1" ht="15.6">
      <c r="A154" s="35"/>
      <c r="B154" s="32" t="s">
        <v>175</v>
      </c>
      <c r="C154" s="46">
        <v>831.4</v>
      </c>
    </row>
    <row r="155" spans="1:3" s="20" customFormat="1" ht="31.2">
      <c r="A155" s="35"/>
      <c r="B155" s="32" t="s">
        <v>176</v>
      </c>
      <c r="C155" s="46">
        <v>831.4</v>
      </c>
    </row>
    <row r="156" spans="1:3" s="20" customFormat="1" ht="31.2">
      <c r="A156" s="35"/>
      <c r="B156" s="32" t="s">
        <v>177</v>
      </c>
      <c r="C156" s="46">
        <v>831.4</v>
      </c>
    </row>
    <row r="157" spans="1:3" s="20" customFormat="1" ht="15.6">
      <c r="A157" s="35"/>
      <c r="B157" s="34" t="s">
        <v>178</v>
      </c>
      <c r="C157" s="46">
        <v>2161.64</v>
      </c>
    </row>
    <row r="158" spans="1:3" s="20" customFormat="1" ht="15.6">
      <c r="A158" s="35"/>
      <c r="B158" s="34" t="s">
        <v>179</v>
      </c>
      <c r="C158" s="46">
        <v>1157.048</v>
      </c>
    </row>
    <row r="159" spans="1:3" s="20" customFormat="1" ht="15.6">
      <c r="A159" s="35"/>
      <c r="B159" s="34" t="s">
        <v>180</v>
      </c>
      <c r="C159" s="46">
        <v>167.93</v>
      </c>
    </row>
    <row r="160" spans="1:3" s="20" customFormat="1" ht="15.6">
      <c r="A160" s="35"/>
      <c r="B160" s="34" t="s">
        <v>181</v>
      </c>
      <c r="C160" s="46">
        <v>0</v>
      </c>
    </row>
    <row r="161" spans="1:6" s="20" customFormat="1" ht="31.2">
      <c r="A161" s="35"/>
      <c r="B161" s="36" t="s">
        <v>182</v>
      </c>
      <c r="C161" s="46">
        <v>1018.3200000000002</v>
      </c>
    </row>
    <row r="162" spans="1:6" s="20" customFormat="1" ht="31.2">
      <c r="A162" s="35"/>
      <c r="B162" s="36" t="s">
        <v>183</v>
      </c>
      <c r="C162" s="46">
        <v>0</v>
      </c>
    </row>
    <row r="163" spans="1:6" s="20" customFormat="1" ht="15.6">
      <c r="A163" s="35"/>
      <c r="B163" s="36" t="s">
        <v>184</v>
      </c>
      <c r="C163" s="46">
        <v>5793.91</v>
      </c>
    </row>
    <row r="164" spans="1:6" s="20" customFormat="1" ht="15.6">
      <c r="A164" s="35"/>
      <c r="B164" s="36" t="s">
        <v>185</v>
      </c>
      <c r="C164" s="46">
        <v>8559.9</v>
      </c>
    </row>
    <row r="165" spans="1:6" s="20" customFormat="1" ht="15.6">
      <c r="A165" s="35"/>
      <c r="B165" s="32" t="s">
        <v>186</v>
      </c>
      <c r="C165" s="46">
        <v>3077.3250000000003</v>
      </c>
    </row>
    <row r="166" spans="1:6" s="20" customFormat="1" ht="15.6">
      <c r="A166" s="27"/>
      <c r="B166" s="33" t="s">
        <v>187</v>
      </c>
      <c r="C166" s="29">
        <f>SUM(C104:C165)</f>
        <v>254224.66030000002</v>
      </c>
    </row>
    <row r="167" spans="1:6" s="20" customFormat="1" ht="15.6">
      <c r="A167" s="35" t="s">
        <v>188</v>
      </c>
      <c r="B167" s="33" t="s">
        <v>189</v>
      </c>
      <c r="C167" s="29">
        <v>205697.84399999995</v>
      </c>
    </row>
    <row r="168" spans="1:6" s="20" customFormat="1" ht="15.6">
      <c r="A168" s="35" t="s">
        <v>190</v>
      </c>
      <c r="B168" s="33" t="s">
        <v>197</v>
      </c>
      <c r="C168" s="29">
        <f>C51+C59+C71+C82+C89+C92+C93+C94+C101+C166+C167</f>
        <v>1546795.9936600002</v>
      </c>
    </row>
    <row r="169" spans="1:6" s="53" customFormat="1" ht="13.8">
      <c r="A169" s="48"/>
      <c r="B169" s="49" t="s">
        <v>198</v>
      </c>
      <c r="C169" s="50">
        <v>1371406.37</v>
      </c>
      <c r="D169" s="51"/>
      <c r="E169" s="52"/>
      <c r="F169" s="52"/>
    </row>
    <row r="170" spans="1:6" s="55" customFormat="1" ht="13.8">
      <c r="A170" s="48"/>
      <c r="B170" s="49" t="s">
        <v>199</v>
      </c>
      <c r="C170" s="50">
        <v>1337528.48</v>
      </c>
      <c r="D170" s="54"/>
      <c r="E170" s="54"/>
      <c r="F170" s="54"/>
    </row>
    <row r="171" spans="1:6" s="55" customFormat="1" ht="13.8">
      <c r="A171" s="48"/>
      <c r="B171" s="49" t="s">
        <v>202</v>
      </c>
      <c r="C171" s="50">
        <v>91099.6</v>
      </c>
      <c r="D171" s="54"/>
      <c r="E171" s="54"/>
      <c r="F171" s="54"/>
    </row>
    <row r="172" spans="1:6" s="55" customFormat="1" ht="13.8">
      <c r="A172" s="48"/>
      <c r="B172" s="49" t="s">
        <v>203</v>
      </c>
      <c r="C172" s="50">
        <v>71331.02</v>
      </c>
      <c r="D172" s="54"/>
      <c r="E172" s="54"/>
      <c r="F172" s="54"/>
    </row>
    <row r="173" spans="1:6" s="55" customFormat="1" ht="13.8">
      <c r="A173" s="48"/>
      <c r="B173" s="49" t="s">
        <v>201</v>
      </c>
      <c r="C173" s="56">
        <f>C170+C172-C168</f>
        <v>-137936.49366000015</v>
      </c>
      <c r="D173" s="52"/>
      <c r="E173" s="52"/>
      <c r="F173" s="52"/>
    </row>
    <row r="174" spans="1:6" s="55" customFormat="1" ht="13.8">
      <c r="A174" s="48"/>
      <c r="B174" s="49" t="s">
        <v>200</v>
      </c>
      <c r="C174" s="56">
        <f>C42+C173</f>
        <v>-331554.8765100005</v>
      </c>
      <c r="D174" s="52"/>
      <c r="E174" s="52"/>
      <c r="F174" s="52"/>
    </row>
    <row r="175" spans="1:6" s="58" customFormat="1" ht="15.6">
      <c r="A175" s="57"/>
      <c r="C175" s="57"/>
    </row>
    <row r="176" spans="1:6" s="58" customFormat="1" ht="15.6">
      <c r="A176" s="57"/>
      <c r="C176" s="57"/>
    </row>
    <row r="177" spans="1:3" s="58" customFormat="1" ht="15.6">
      <c r="A177" s="57"/>
      <c r="C177" s="57"/>
    </row>
    <row r="178" spans="1:3" s="58" customFormat="1" ht="15.6">
      <c r="A178" s="57"/>
      <c r="C178" s="57"/>
    </row>
    <row r="179" spans="1:3" s="58" customFormat="1" ht="15.6">
      <c r="A179" s="57"/>
      <c r="C179" s="57"/>
    </row>
    <row r="180" spans="1:3" s="58" customFormat="1" ht="15.6">
      <c r="A180" s="57"/>
      <c r="C180" s="57"/>
    </row>
  </sheetData>
  <mergeCells count="3">
    <mergeCell ref="A38:B38"/>
    <mergeCell ref="A39:B39"/>
    <mergeCell ref="A40:B4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2022-02-04T03:19:45Z</dcterms:created>
  <dcterms:modified xsi:type="dcterms:W3CDTF">2022-03-18T02:32:14Z</dcterms:modified>
</cp:coreProperties>
</file>