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9" i="1" l="1"/>
  <c r="C236" i="1" s="1"/>
  <c r="C241" i="1" s="1"/>
  <c r="C242" i="1" s="1"/>
  <c r="C233" i="1"/>
  <c r="C97" i="1"/>
  <c r="C88" i="1"/>
  <c r="C85" i="1"/>
  <c r="C79" i="1"/>
  <c r="C69" i="1"/>
  <c r="C57" i="1"/>
  <c r="B11" i="1"/>
</calcChain>
</file>

<file path=xl/sharedStrings.xml><?xml version="1.0" encoding="utf-8"?>
<sst xmlns="http://schemas.openxmlformats.org/spreadsheetml/2006/main" count="334" uniqueCount="267">
  <si>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</si>
  <si>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МКД   по адресу:</t>
    </r>
  </si>
  <si>
    <t>Парковая, 56</t>
  </si>
  <si>
    <t xml:space="preserve">    Натуральные показатели и технические характеристики</t>
  </si>
  <si>
    <t>Общая площадь жилых и нежилых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</si>
  <si>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</si>
  <si>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</si>
  <si>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</si>
  <si>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</si>
  <si>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</si>
  <si>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</si>
  <si>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</si>
  <si>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</si>
  <si>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Площадь чердаков</t>
  </si>
  <si>
    <t>Площадь подвала (уборочная)</t>
  </si>
  <si>
    <t>Площадь  кровли (уборка мусора)</t>
  </si>
  <si>
    <t>Площадь придомовой территории (лето)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</si>
  <si>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</si>
  <si>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</si>
  <si>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</si>
  <si>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</si>
  <si>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</si>
  <si>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 электроэнергии</t>
  </si>
  <si>
    <t>Количество лифтов</t>
  </si>
  <si>
    <t>Норматив накопления ТКО (мусоропровод)</t>
  </si>
  <si>
    <t>Уборочная 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</si>
  <si>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</si>
  <si>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</si>
  <si>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</si>
  <si>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</si>
  <si>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</si>
  <si>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</si>
  <si>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>1.6.</t>
  </si>
  <si>
    <t>Очистка чердаков,  и подвалов от мусора</t>
  </si>
  <si>
    <t xml:space="preserve"> 1.7.</t>
  </si>
  <si>
    <t xml:space="preserve">Очистка кровель от мусора </t>
  </si>
  <si>
    <t xml:space="preserve"> 1.9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</si>
  <si>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</si>
  <si>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</si>
  <si>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</si>
  <si>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</si>
  <si>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</si>
  <si>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</si>
  <si>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</si>
  <si>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</si>
  <si>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</si>
  <si>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</si>
  <si>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</si>
  <si>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</si>
  <si>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</si>
  <si>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</si>
  <si>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</si>
  <si>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</si>
  <si>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</si>
  <si>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</si>
  <si>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</si>
  <si>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</si>
  <si>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</si>
  <si>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</si>
  <si>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</si>
  <si>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</si>
  <si>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</si>
  <si>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</si>
  <si>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</si>
  <si>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</si>
  <si>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</si>
  <si>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</si>
  <si>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 xml:space="preserve">Посыпка пешеходных дорожек, крылец, входов, конт площадок, спусков в подвал противогололедными материалами 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</si>
  <si>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</si>
  <si>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</si>
  <si>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</si>
  <si>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</si>
  <si>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</si>
  <si>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</si>
  <si>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</si>
  <si>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</si>
  <si>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</si>
  <si>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</si>
  <si>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</si>
  <si>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</si>
  <si>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</si>
  <si>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</si>
  <si>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</si>
  <si>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</si>
  <si>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</si>
  <si>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</si>
  <si>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конструктивных элементов (прочистка вентканалов в пределах доступности при необходимости)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</si>
  <si>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</si>
  <si>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</si>
  <si>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</si>
  <si>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выпуска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</si>
  <si>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</si>
  <si>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</si>
  <si>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</si>
  <si>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</si>
  <si>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</si>
  <si>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</si>
  <si>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</si>
  <si>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</si>
  <si>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</si>
  <si>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</si>
  <si>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</si>
  <si>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</si>
  <si>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</si>
  <si>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</si>
  <si>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</si>
  <si>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</si>
  <si>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</si>
  <si>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</si>
  <si>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</si>
  <si>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</si>
  <si>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</si>
  <si>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</si>
  <si>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</si>
  <si>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</si>
  <si>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</si>
  <si>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</si>
  <si>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(непр. работы)</t>
  </si>
  <si>
    <t>смена энергосберегающего патрона на лестничном марше</t>
  </si>
  <si>
    <t>замена автоматического выключателя 25А в схеме освещения лестничных клеток (ВРУ)</t>
  </si>
  <si>
    <t>смена энергосберегающего патрона на лестничном марше (2,3подъезды)</t>
  </si>
  <si>
    <t>очистка корпуса ЩУРС от пыли и грязи (нетканное полотно)</t>
  </si>
  <si>
    <t>ревизия и восстановление целостности электропроводки и контактных соединений электропроводки</t>
  </si>
  <si>
    <t>замена предохранителя в ВРУ (плавкая вставка 100А)</t>
  </si>
  <si>
    <t>замена пакетного выключателя ПВ 2*40 (кв.№19,24,28,30,36,42,44,61,73,92,93,108)</t>
  </si>
  <si>
    <t>замена автоматического выключателя 16А (кв.№74,76)</t>
  </si>
  <si>
    <t>замена предохранителя в ВРУ (плавкая вставка ПН-2)</t>
  </si>
  <si>
    <t>9.2.</t>
  </si>
  <si>
    <t>Текущий ремонт систем ВиК (непр.работы)</t>
  </si>
  <si>
    <t>установка хомута на п/сушителе (кв.№55)</t>
  </si>
  <si>
    <t>устранение засора канализационного стояка Ду 50 мм(кв.№98)</t>
  </si>
  <si>
    <t>отогрев ливневой канализации в контейнерной (3 подъезд)</t>
  </si>
  <si>
    <t>замена участка стояка ХВС (КВ.№12,16):</t>
  </si>
  <si>
    <t>а</t>
  </si>
  <si>
    <t>установка резьбы Ду 32мм накатная резьба</t>
  </si>
  <si>
    <t>б</t>
  </si>
  <si>
    <t>устройство участка трубы PPRC 32 (PN20)</t>
  </si>
  <si>
    <t>в</t>
  </si>
  <si>
    <t>устройство участка трубы PPRC 20 (PN20)</t>
  </si>
  <si>
    <t>г</t>
  </si>
  <si>
    <t>установка муфты PPRC c HP 20*1/2"</t>
  </si>
  <si>
    <t>д</t>
  </si>
  <si>
    <t>е</t>
  </si>
  <si>
    <t>устройство участка трубы PPRC 40 (PN20)</t>
  </si>
  <si>
    <t>ж</t>
  </si>
  <si>
    <t>установка муфты разъемной PPRC c BP 40*1 1/4"</t>
  </si>
  <si>
    <t>з</t>
  </si>
  <si>
    <t>установка тройника PPRC 32*20*32</t>
  </si>
  <si>
    <t>и</t>
  </si>
  <si>
    <t>установка муфты PPRC 32</t>
  </si>
  <si>
    <t>к</t>
  </si>
  <si>
    <t>установка муфты разъемной PPRC c BP 32*1 1/4"</t>
  </si>
  <si>
    <t>л</t>
  </si>
  <si>
    <t>установка муфты PPRC 40</t>
  </si>
  <si>
    <t>установка тройника PPRC 40*20*40</t>
  </si>
  <si>
    <t>н</t>
  </si>
  <si>
    <t>герметизация примыканий силиконовым герметиком</t>
  </si>
  <si>
    <t>о</t>
  </si>
  <si>
    <t>сварочные работы</t>
  </si>
  <si>
    <t>замена сбросного вентиля на стояках ХВС (стояк кв.№12)</t>
  </si>
  <si>
    <t>герметизация примыканий силиконовым герметиком (ст.кв.№12)</t>
  </si>
  <si>
    <t>устранение засора канализационного стояка Ду 50 мм (кв.№70)</t>
  </si>
  <si>
    <t>устранение засора канализационного стояка Ду 50 мм (кв.№9)</t>
  </si>
  <si>
    <t>ершение канализационного стояка Ду 50 мм (стояк кв.№70, чердак-подвал)</t>
  </si>
  <si>
    <t>замена участка стояка канализации Ду 50 мм (квартира №70):</t>
  </si>
  <si>
    <t>установка переходной манжеты 50*73</t>
  </si>
  <si>
    <t>смена участка канализационной трубы Ду 50 мм</t>
  </si>
  <si>
    <t>смена отвода канализационного Ду 50*45</t>
  </si>
  <si>
    <t>замена вентиля Ду 25мм со сборкой и сбросным вентилем на стояке ГВС с отжигом (стояк квартиры№32):</t>
  </si>
  <si>
    <t>смена крана шарового Ду 25мм</t>
  </si>
  <si>
    <t>смена сгона Ду 25мм</t>
  </si>
  <si>
    <t>смена муфты стальной Ду 25мм</t>
  </si>
  <si>
    <t>смена контргайки Ду 25мм</t>
  </si>
  <si>
    <t>смена резьбы Ду 15мм</t>
  </si>
  <si>
    <t>герметизация примыканий санитарным герметиком</t>
  </si>
  <si>
    <t>смена крана шарового Ду 15мм</t>
  </si>
  <si>
    <t>устранение свища на стояке ГВС (квартира №32)</t>
  </si>
  <si>
    <t>замена участка стоякаГВС Ду 25мм (кв.№65)</t>
  </si>
  <si>
    <t>сварочные работы (кв.№65)</t>
  </si>
  <si>
    <t>замена участка стояка ХВС с вентилем, сборкой и сбросным вентилем с отжигом (стояк квартиры №2):</t>
  </si>
  <si>
    <t>смена участка трубы ВГП стояка Ду 32 мм</t>
  </si>
  <si>
    <t>смена крана шарового Ду 32 мм</t>
  </si>
  <si>
    <t>смена сгона Ду 32мм</t>
  </si>
  <si>
    <t>смена муфты стальной Ду 32 мм</t>
  </si>
  <si>
    <t>смена контргайки Ду 32мм</t>
  </si>
  <si>
    <t>смена резьбы Ду 32 мм</t>
  </si>
  <si>
    <t xml:space="preserve">з </t>
  </si>
  <si>
    <t>смена крана шарового Ду 15 мм</t>
  </si>
  <si>
    <t>устранение засора канализационного стояка Ду50мм (кв.№60)</t>
  </si>
  <si>
    <t>устранение засора канализационного стояка Ду50мм (кв.№89)</t>
  </si>
  <si>
    <t>устранение засора канализационного стояка Ду50мм (кв.№8)</t>
  </si>
  <si>
    <t xml:space="preserve">замена участка стояка ХВС в перекрытии (кв.№ 74,78) </t>
  </si>
  <si>
    <t>ершение канализационного стояка Ду 50мм (чердак-подвал, стояк квартиры №102)</t>
  </si>
  <si>
    <t>устройство резьбы Ду 25мм на стояке ХВС (кв.№103)</t>
  </si>
  <si>
    <t>устранение свища на стояке ХВС (кв.№103)</t>
  </si>
  <si>
    <t>замена участка стояка канализации Ду 50мм (подвал, стояк квартиры №76):</t>
  </si>
  <si>
    <t>смена участка канализационной трубы Ду 50мм</t>
  </si>
  <si>
    <t>установка переходной манжеты 73*50</t>
  </si>
  <si>
    <t>уплотнение соединений силиконовым герметиком</t>
  </si>
  <si>
    <t>замена участка стояка канализации Ду 50мм (подвал, стояк квартиры №58):</t>
  </si>
  <si>
    <t>устройство канализационного перехода на чугун Ду 50*75+манжеты</t>
  </si>
  <si>
    <t>смена отвода канализационного 50*45</t>
  </si>
  <si>
    <t>замена вентиля Ду 25 мм на стояке отопления с отжигом (2,3подъезды)</t>
  </si>
  <si>
    <t>устранение засора канализационного коллектора Ду 100мм (1 подъезд)</t>
  </si>
  <si>
    <t>устранение засора канализационного коллектора Ду 100мм (2 подъезд)</t>
  </si>
  <si>
    <t>замена участка стояка ХВС в перекрытии Ду 25мм (стояк кв.№42,46)</t>
  </si>
  <si>
    <t>сварочные работы (кв.№№42,46)</t>
  </si>
  <si>
    <t>замена участка стояка ХВС в перекрытии Ду 25мм (стояк кв.№41)</t>
  </si>
  <si>
    <t>сварочные работы (кв.№41)</t>
  </si>
  <si>
    <t>устранение засора канализационного коллектора Ду 100 мм (2подъезд)</t>
  </si>
  <si>
    <t>ершение канализационного стояка Ду 50мм (чердак-подвал, стояк кв.№54)</t>
  </si>
  <si>
    <t>замена вентиля Ду 32мм на стояке ХВС с отжигом (стояк кв.№70):</t>
  </si>
  <si>
    <t>смена крана шарового LD PrideДу 32мм</t>
  </si>
  <si>
    <t>смена муфты стальной Ду 32мм</t>
  </si>
  <si>
    <t>замена крана шарового GIACOMINI  на стояке ГВС с отжигом  (стояк кв.№70):</t>
  </si>
  <si>
    <t>замена крана шарового GIACOMINI Ду 25мм:</t>
  </si>
  <si>
    <t>сварочные работы (кв.№70)</t>
  </si>
  <si>
    <t>устранение засора канализационного коллектора Ду 100мм (кв.105)</t>
  </si>
  <si>
    <t xml:space="preserve"> 9.3</t>
  </si>
  <si>
    <t>Текущий ремонт  конструкт.элементов (непр.работы)</t>
  </si>
  <si>
    <t>осмотр  чердаков на наличие течей с кровли (1-3пп) и слив воды (1,3 подъезды)</t>
  </si>
  <si>
    <t>осмотр чердаков на наличие течей с кровли (1-3пп) и слив воды (2 подъезд) (6 раз)</t>
  </si>
  <si>
    <t>изготовление и установка лотков на чердаке (3 под) из металлического листа (5*0,3м)</t>
  </si>
  <si>
    <t>осмотр чердака на наличие течей с кровли (1-3пп) и слив воды</t>
  </si>
  <si>
    <t>очистка козырьков над входом в подъезд (1-3пп) и спусками в подвал (6 штук)</t>
  </si>
  <si>
    <t>осмотр чердаков на наличие течей с кровли  и слив воды</t>
  </si>
  <si>
    <t>укрепление лотков на чердаке</t>
  </si>
  <si>
    <t>установка емкостей на чердаке в местах течи кровли</t>
  </si>
  <si>
    <t>осмотр чердака на наличие течей (1-3пп) с кровли и слив воды</t>
  </si>
  <si>
    <t>открытие продухов в фундаменте</t>
  </si>
  <si>
    <t>ремонт козырьков лоджий кв. 36,105</t>
  </si>
  <si>
    <t>осмотр черадков на наличие течей с кровли (1-3подъезды) и слив воды (3 подъезд)</t>
  </si>
  <si>
    <t>переустановка лотков на чердаке</t>
  </si>
  <si>
    <t>ремонт кровли РИЗОЛИНОМ</t>
  </si>
  <si>
    <t>ремонт козырьков лоджий кв.34 лестнич/кл 1,2,3 п козырьки входов 2,3п</t>
  </si>
  <si>
    <t>изготовление и установка поручня на крыльце (1 подъезд):</t>
  </si>
  <si>
    <t>труба ВГП Ду 25*3,2</t>
  </si>
  <si>
    <t>арматура 12А</t>
  </si>
  <si>
    <t>лист х/к (Н-5,0мм, 2*(0,1*0,1м))</t>
  </si>
  <si>
    <t>электрод</t>
  </si>
  <si>
    <t>переустановка навесов на тамбурной двери (2 подъезд)</t>
  </si>
  <si>
    <t>смена пружины на тамбурной двери (2 подъезд)</t>
  </si>
  <si>
    <t>ремонт клапан мусоропровода (1 подъезд) СВАРКА</t>
  </si>
  <si>
    <t>ремонт ограждения окна на лестничном марше (1 подъезд)</t>
  </si>
  <si>
    <t>закрытие продухов в фундаменте</t>
  </si>
  <si>
    <t>закрытие продухов повторно под кв.3 утеплитель УРСА</t>
  </si>
  <si>
    <t xml:space="preserve">осмотр чердака на наличие течей и перустановка б/у лотков </t>
  </si>
  <si>
    <t>осмотр чердаков на наличие течей с кровли (1-3 подъезды) и слив воды (1,2 подъезды)</t>
  </si>
  <si>
    <t xml:space="preserve">            ИТОГО по п. 9 :</t>
  </si>
  <si>
    <t>Обслуживание запирающих устройства и антенн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</si>
  <si>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</si>
  <si>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</si>
  <si>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</si>
  <si>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в год  :</t>
  </si>
  <si>
    <t>по управлению и обслуживанию</t>
  </si>
  <si>
    <t>МКД по ул.Парковая 56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</si>
  <si>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</si>
  <si>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</si>
  <si>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</si>
  <si>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r>
      <t>установка угольника PPRC 20/90</t>
    </r>
    <r>
      <rPr>
        <vertAlign val="superscript"/>
        <sz val="12"/>
        <rFont val="Times New Roman"/>
        <family val="1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</si>
  <si>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</si>
  <si>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</si>
  <si>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</si>
  <si>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</si>
  <si>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ПТО лифтов</t>
  </si>
  <si>
    <t>Начислено арендаторам нежилых помещений (без НДС)</t>
  </si>
  <si>
    <t>Поступило средств от арендаторов нежилых помещений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</si>
</sst>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16" fontId="14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right" vertical="center" wrapText="1"/>
    </xf>
    <xf numFmtId="2" fontId="13" fillId="0" borderId="7" xfId="0" applyNumberFormat="1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17" fillId="0" borderId="7" xfId="1" applyFont="1" applyBorder="1" applyAlignment="1">
      <alignment horizontal="center" wrapText="1"/>
    </xf>
    <xf numFmtId="0" fontId="17" fillId="0" borderId="7" xfId="1" applyFont="1" applyBorder="1" applyAlignment="1">
      <alignment wrapText="1"/>
    </xf>
    <xf numFmtId="2" fontId="17" fillId="0" borderId="7" xfId="2" applyNumberFormat="1" applyFont="1" applyFill="1" applyBorder="1" applyAlignment="1">
      <alignment wrapText="1"/>
    </xf>
    <xf numFmtId="2" fontId="18" fillId="0" borderId="0" xfId="1" applyNumberFormat="1" applyFont="1"/>
    <xf numFmtId="0" fontId="18" fillId="0" borderId="0" xfId="1" applyFont="1"/>
    <xf numFmtId="0" fontId="19" fillId="0" borderId="0" xfId="0" applyFont="1" applyFill="1" applyAlignment="1">
      <alignment vertical="center"/>
    </xf>
    <xf numFmtId="2" fontId="19" fillId="0" borderId="0" xfId="1" applyNumberFormat="1" applyFont="1"/>
    <xf numFmtId="0" fontId="19" fillId="0" borderId="0" xfId="0" applyFont="1" applyBorder="1" applyAlignment="1">
      <alignment vertical="center"/>
    </xf>
    <xf numFmtId="2" fontId="17" fillId="0" borderId="7" xfId="2" applyNumberFormat="1" applyFont="1" applyBorder="1" applyAlignment="1">
      <alignment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abSelected="1" topLeftCell="A230" workbookViewId="0">
      <selection activeCell="B241" sqref="B241"/>
    </sheetView>
  </sheetViews>
  <sheetFormatPr defaultColWidth="9.140625" defaultRowHeight="15" x14ac:dyDescent="0.25"/>
  <cols>
    <col min="1" max="1" width="7.42578125" style="18" customWidth="1"/>
    <col min="2" max="2" width="74.85546875" style="18" customWidth="1"/>
    <col min="3" max="3" width="19.7109375" style="18" customWidth="1"/>
    <col min="4" max="200" width="9.140625" style="18" customWidth="1"/>
    <col min="201" max="201" width="4.140625" style="18" customWidth="1"/>
    <col min="202" max="202" width="52.7109375" style="18" customWidth="1"/>
    <col min="203" max="203" width="9" style="18" customWidth="1"/>
    <col min="204" max="204" width="7.42578125" style="18" customWidth="1"/>
    <col min="205" max="205" width="8.7109375" style="18" customWidth="1"/>
    <col min="206" max="206" width="6.7109375" style="18" customWidth="1"/>
    <col min="207" max="207" width="6.5703125" style="18" customWidth="1"/>
    <col min="208" max="208" width="7.28515625" style="18" customWidth="1"/>
    <col min="209" max="216" width="9.140625" style="18" customWidth="1"/>
    <col min="217" max="217" width="10" style="18" customWidth="1"/>
    <col min="218" max="16384" width="9.140625" style="18"/>
  </cols>
  <sheetData>
    <row r="1" spans="1:2" s="1" customFormat="1" ht="15" hidden="1" customHeight="1" x14ac:dyDescent="0.25"/>
    <row r="2" spans="1:2" s="1" customFormat="1" ht="15" hidden="1" customHeight="1" x14ac:dyDescent="0.25"/>
    <row r="3" spans="1:2" s="1" customFormat="1" hidden="1" x14ac:dyDescent="0.25">
      <c r="A3" s="2"/>
      <c r="B3" s="3" t="s">
        <v>0</v>
      </c>
    </row>
    <row r="4" spans="1:2" s="1" customFormat="1" hidden="1" x14ac:dyDescent="0.25">
      <c r="A4" s="2"/>
      <c r="B4" s="3" t="s">
        <v>1</v>
      </c>
    </row>
    <row r="5" spans="1:2" s="1" customFormat="1" hidden="1" x14ac:dyDescent="0.25">
      <c r="A5" s="2"/>
      <c r="B5" s="4" t="s">
        <v>2</v>
      </c>
    </row>
    <row r="6" spans="1:2" s="1" customFormat="1" ht="15" hidden="1" customHeight="1" x14ac:dyDescent="0.25">
      <c r="A6" s="5"/>
      <c r="B6" s="6"/>
    </row>
    <row r="7" spans="1:2" s="1" customFormat="1" ht="15" hidden="1" customHeight="1" x14ac:dyDescent="0.25">
      <c r="A7" s="7"/>
      <c r="B7" s="8"/>
    </row>
    <row r="8" spans="1:2" s="1" customFormat="1" ht="15" hidden="1" customHeight="1" x14ac:dyDescent="0.25">
      <c r="A8" s="7"/>
      <c r="B8" s="8"/>
    </row>
    <row r="9" spans="1:2" s="1" customFormat="1" ht="18" hidden="1" customHeight="1" x14ac:dyDescent="0.25">
      <c r="A9" s="7"/>
      <c r="B9" s="8"/>
    </row>
    <row r="10" spans="1:2" s="1" customFormat="1" ht="15" hidden="1" customHeight="1" x14ac:dyDescent="0.25">
      <c r="A10" s="9"/>
      <c r="B10" s="10"/>
    </row>
    <row r="11" spans="1:2" s="1" customFormat="1" hidden="1" x14ac:dyDescent="0.25">
      <c r="A11" s="11">
        <v>1</v>
      </c>
      <c r="B11" s="11">
        <f>A11+1</f>
        <v>2</v>
      </c>
    </row>
    <row r="12" spans="1:2" s="1" customFormat="1" hidden="1" x14ac:dyDescent="0.25">
      <c r="A12" s="11"/>
      <c r="B12" s="13" t="s">
        <v>3</v>
      </c>
    </row>
    <row r="13" spans="1:2" s="1" customFormat="1" hidden="1" x14ac:dyDescent="0.25">
      <c r="A13" s="12">
        <v>1</v>
      </c>
      <c r="B13" s="14" t="s">
        <v>4</v>
      </c>
    </row>
    <row r="14" spans="1:2" s="1" customFormat="1" hidden="1" x14ac:dyDescent="0.25">
      <c r="A14" s="12">
        <v>2</v>
      </c>
      <c r="B14" s="14" t="s">
        <v>5</v>
      </c>
    </row>
    <row r="15" spans="1:2" s="1" customFormat="1" ht="10.5" hidden="1" customHeight="1" x14ac:dyDescent="0.25">
      <c r="A15" s="12"/>
      <c r="B15" s="14" t="s">
        <v>6</v>
      </c>
    </row>
    <row r="16" spans="1:2" s="1" customFormat="1" ht="11.25" hidden="1" customHeight="1" x14ac:dyDescent="0.25">
      <c r="A16" s="12"/>
      <c r="B16" s="14" t="s">
        <v>7</v>
      </c>
    </row>
    <row r="17" spans="1:2" s="1" customFormat="1" hidden="1" x14ac:dyDescent="0.25">
      <c r="A17" s="12"/>
      <c r="B17" s="14" t="s">
        <v>8</v>
      </c>
    </row>
    <row r="18" spans="1:2" s="1" customFormat="1" hidden="1" x14ac:dyDescent="0.25">
      <c r="A18" s="12">
        <v>3</v>
      </c>
      <c r="B18" s="14" t="s">
        <v>9</v>
      </c>
    </row>
    <row r="19" spans="1:2" s="1" customFormat="1" hidden="1" x14ac:dyDescent="0.25">
      <c r="A19" s="12"/>
      <c r="B19" s="14" t="s">
        <v>10</v>
      </c>
    </row>
    <row r="20" spans="1:2" s="1" customFormat="1" hidden="1" x14ac:dyDescent="0.25">
      <c r="A20" s="12">
        <v>4</v>
      </c>
      <c r="B20" s="14" t="s">
        <v>11</v>
      </c>
    </row>
    <row r="21" spans="1:2" s="1" customFormat="1" hidden="1" x14ac:dyDescent="0.25">
      <c r="A21" s="12">
        <v>5</v>
      </c>
      <c r="B21" s="14" t="s">
        <v>12</v>
      </c>
    </row>
    <row r="22" spans="1:2" s="1" customFormat="1" hidden="1" x14ac:dyDescent="0.25">
      <c r="A22" s="12">
        <v>7</v>
      </c>
      <c r="B22" s="14" t="s">
        <v>13</v>
      </c>
    </row>
    <row r="23" spans="1:2" s="1" customFormat="1" hidden="1" x14ac:dyDescent="0.25">
      <c r="A23" s="12">
        <v>8</v>
      </c>
      <c r="B23" s="14" t="s">
        <v>14</v>
      </c>
    </row>
    <row r="24" spans="1:2" s="1" customFormat="1" hidden="1" x14ac:dyDescent="0.25">
      <c r="A24" s="12">
        <v>9</v>
      </c>
      <c r="B24" s="14" t="s">
        <v>15</v>
      </c>
    </row>
    <row r="25" spans="1:2" s="1" customFormat="1" hidden="1" x14ac:dyDescent="0.25">
      <c r="A25" s="12">
        <v>10</v>
      </c>
      <c r="B25" s="15" t="s">
        <v>16</v>
      </c>
    </row>
    <row r="26" spans="1:2" s="1" customFormat="1" hidden="1" x14ac:dyDescent="0.25">
      <c r="A26" s="12">
        <v>11</v>
      </c>
      <c r="B26" s="15" t="s">
        <v>17</v>
      </c>
    </row>
    <row r="27" spans="1:2" s="1" customFormat="1" hidden="1" x14ac:dyDescent="0.25">
      <c r="A27" s="12">
        <v>12</v>
      </c>
      <c r="B27" s="15" t="s">
        <v>19</v>
      </c>
    </row>
    <row r="28" spans="1:2" s="1" customFormat="1" hidden="1" x14ac:dyDescent="0.25">
      <c r="A28" s="12">
        <v>13</v>
      </c>
      <c r="B28" s="15" t="s">
        <v>20</v>
      </c>
    </row>
    <row r="29" spans="1:2" s="1" customFormat="1" hidden="1" x14ac:dyDescent="0.25">
      <c r="A29" s="12">
        <v>14</v>
      </c>
      <c r="B29" s="15" t="s">
        <v>21</v>
      </c>
    </row>
    <row r="30" spans="1:2" s="1" customFormat="1" hidden="1" x14ac:dyDescent="0.25">
      <c r="A30" s="12"/>
      <c r="B30" s="15" t="s">
        <v>22</v>
      </c>
    </row>
    <row r="31" spans="1:2" s="1" customFormat="1" hidden="1" x14ac:dyDescent="0.25">
      <c r="A31" s="12">
        <v>16</v>
      </c>
      <c r="B31" s="15" t="s">
        <v>23</v>
      </c>
    </row>
    <row r="32" spans="1:2" s="1" customFormat="1" hidden="1" x14ac:dyDescent="0.25">
      <c r="A32" s="12">
        <v>17</v>
      </c>
      <c r="B32" s="15" t="s">
        <v>24</v>
      </c>
    </row>
    <row r="33" spans="1:3" s="1" customFormat="1" hidden="1" x14ac:dyDescent="0.25">
      <c r="A33" s="12">
        <v>19</v>
      </c>
      <c r="B33" s="15" t="s">
        <v>25</v>
      </c>
    </row>
    <row r="34" spans="1:3" s="1" customFormat="1" hidden="1" x14ac:dyDescent="0.25">
      <c r="A34" s="16"/>
      <c r="B34" s="15"/>
    </row>
    <row r="35" spans="1:3" s="20" customFormat="1" ht="15.75" x14ac:dyDescent="0.25">
      <c r="A35" s="54" t="s">
        <v>257</v>
      </c>
      <c r="B35" s="54"/>
      <c r="C35" s="19"/>
    </row>
    <row r="36" spans="1:3" s="20" customFormat="1" ht="15.75" x14ac:dyDescent="0.25">
      <c r="A36" s="54" t="s">
        <v>254</v>
      </c>
      <c r="B36" s="54"/>
      <c r="C36" s="19"/>
    </row>
    <row r="37" spans="1:3" s="20" customFormat="1" ht="15.75" x14ac:dyDescent="0.25">
      <c r="A37" s="54" t="s">
        <v>255</v>
      </c>
      <c r="B37" s="54"/>
      <c r="C37" s="19"/>
    </row>
    <row r="38" spans="1:3" s="20" customFormat="1" ht="15.75" x14ac:dyDescent="0.25">
      <c r="A38" s="21"/>
      <c r="B38" s="21"/>
      <c r="C38" s="19"/>
    </row>
    <row r="39" spans="1:3" s="22" customFormat="1" ht="15.75" x14ac:dyDescent="0.25">
      <c r="A39" s="23"/>
      <c r="B39" s="24" t="s">
        <v>258</v>
      </c>
      <c r="C39" s="37">
        <v>77302.150450000074</v>
      </c>
    </row>
    <row r="40" spans="1:3" s="22" customFormat="1" ht="15.75" x14ac:dyDescent="0.25">
      <c r="A40" s="23"/>
      <c r="B40" s="25" t="s">
        <v>256</v>
      </c>
      <c r="C40" s="38"/>
    </row>
    <row r="41" spans="1:3" s="1" customFormat="1" ht="21.75" customHeight="1" x14ac:dyDescent="0.25">
      <c r="A41" s="30" t="s">
        <v>26</v>
      </c>
      <c r="B41" s="26" t="s">
        <v>27</v>
      </c>
      <c r="C41" s="39">
        <v>44325.684000000001</v>
      </c>
    </row>
    <row r="42" spans="1:3" s="1" customFormat="1" ht="22.5" customHeight="1" x14ac:dyDescent="0.25">
      <c r="A42" s="30"/>
      <c r="B42" s="26" t="s">
        <v>28</v>
      </c>
      <c r="C42" s="39">
        <v>60330.120000000017</v>
      </c>
    </row>
    <row r="43" spans="1:3" s="1" customFormat="1" ht="13.5" customHeight="1" x14ac:dyDescent="0.25">
      <c r="A43" s="32" t="s">
        <v>29</v>
      </c>
      <c r="B43" s="26" t="s">
        <v>30</v>
      </c>
      <c r="C43" s="39">
        <v>27644.232000000004</v>
      </c>
    </row>
    <row r="44" spans="1:3" s="1" customFormat="1" ht="11.25" customHeight="1" x14ac:dyDescent="0.25">
      <c r="A44" s="32"/>
      <c r="B44" s="26" t="s">
        <v>31</v>
      </c>
      <c r="C44" s="39">
        <v>70696.704000000012</v>
      </c>
    </row>
    <row r="45" spans="1:3" s="1" customFormat="1" ht="15.75" x14ac:dyDescent="0.25">
      <c r="A45" s="30" t="s">
        <v>32</v>
      </c>
      <c r="B45" s="26" t="s">
        <v>33</v>
      </c>
      <c r="C45" s="39">
        <v>8278.9420000000009</v>
      </c>
    </row>
    <row r="46" spans="1:3" s="1" customFormat="1" ht="15.75" x14ac:dyDescent="0.25">
      <c r="A46" s="30" t="s">
        <v>34</v>
      </c>
      <c r="B46" s="26" t="s">
        <v>35</v>
      </c>
      <c r="C46" s="39">
        <v>3201.3824999999997</v>
      </c>
    </row>
    <row r="47" spans="1:3" s="1" customFormat="1" ht="12.75" customHeight="1" x14ac:dyDescent="0.25">
      <c r="A47" s="33" t="s">
        <v>36</v>
      </c>
      <c r="B47" s="26" t="s">
        <v>37</v>
      </c>
      <c r="C47" s="39">
        <v>205200</v>
      </c>
    </row>
    <row r="48" spans="1:3" s="1" customFormat="1" ht="12.75" customHeight="1" x14ac:dyDescent="0.25">
      <c r="A48" s="33"/>
      <c r="B48" s="26" t="s">
        <v>264</v>
      </c>
      <c r="C48" s="39">
        <v>14850</v>
      </c>
    </row>
    <row r="49" spans="1:3" s="1" customFormat="1" ht="12" customHeight="1" x14ac:dyDescent="0.25">
      <c r="A49" s="30"/>
      <c r="B49" s="27" t="s">
        <v>38</v>
      </c>
      <c r="C49" s="40">
        <f>SUM(C41:C48)</f>
        <v>434527.06450000009</v>
      </c>
    </row>
    <row r="50" spans="1:3" s="1" customFormat="1" ht="15.75" x14ac:dyDescent="0.25">
      <c r="A50" s="30"/>
      <c r="B50" s="34" t="s">
        <v>39</v>
      </c>
      <c r="C50" s="31"/>
    </row>
    <row r="51" spans="1:3" s="1" customFormat="1" ht="14.25" customHeight="1" x14ac:dyDescent="0.25">
      <c r="A51" s="30" t="s">
        <v>40</v>
      </c>
      <c r="B51" s="26" t="s">
        <v>41</v>
      </c>
      <c r="C51" s="39">
        <v>6164.6400000000021</v>
      </c>
    </row>
    <row r="52" spans="1:3" s="1" customFormat="1" ht="17.25" customHeight="1" x14ac:dyDescent="0.25">
      <c r="A52" s="30" t="s">
        <v>42</v>
      </c>
      <c r="B52" s="26" t="s">
        <v>43</v>
      </c>
      <c r="C52" s="39">
        <v>8222.7180000000008</v>
      </c>
    </row>
    <row r="53" spans="1:3" s="1" customFormat="1" ht="14.25" customHeight="1" x14ac:dyDescent="0.25">
      <c r="A53" s="30" t="s">
        <v>44</v>
      </c>
      <c r="B53" s="26" t="s">
        <v>45</v>
      </c>
      <c r="C53" s="39">
        <v>30337.361999999994</v>
      </c>
    </row>
    <row r="54" spans="1:3" s="1" customFormat="1" ht="15.75" x14ac:dyDescent="0.25">
      <c r="A54" s="30" t="s">
        <v>46</v>
      </c>
      <c r="B54" s="26" t="s">
        <v>47</v>
      </c>
      <c r="C54" s="39">
        <v>371.88</v>
      </c>
    </row>
    <row r="55" spans="1:3" s="1" customFormat="1" ht="15.75" x14ac:dyDescent="0.25">
      <c r="A55" s="30" t="s">
        <v>48</v>
      </c>
      <c r="B55" s="26" t="s">
        <v>49</v>
      </c>
      <c r="C55" s="39">
        <v>1732.096</v>
      </c>
    </row>
    <row r="56" spans="1:3" s="1" customFormat="1" ht="17.25" customHeight="1" x14ac:dyDescent="0.25">
      <c r="A56" s="30" t="s">
        <v>50</v>
      </c>
      <c r="B56" s="26" t="s">
        <v>51</v>
      </c>
      <c r="C56" s="39">
        <v>463.03</v>
      </c>
    </row>
    <row r="57" spans="1:3" s="1" customFormat="1" ht="15.75" customHeight="1" x14ac:dyDescent="0.25">
      <c r="A57" s="30"/>
      <c r="B57" s="27" t="s">
        <v>52</v>
      </c>
      <c r="C57" s="40">
        <f>SUM(C51:C56)</f>
        <v>47291.725999999995</v>
      </c>
    </row>
    <row r="58" spans="1:3" s="1" customFormat="1" ht="15.75" x14ac:dyDescent="0.25">
      <c r="A58" s="30"/>
      <c r="B58" s="35" t="s">
        <v>53</v>
      </c>
      <c r="C58" s="31"/>
    </row>
    <row r="59" spans="1:3" s="1" customFormat="1" ht="17.25" customHeight="1" x14ac:dyDescent="0.25">
      <c r="A59" s="30" t="s">
        <v>40</v>
      </c>
      <c r="B59" s="26" t="s">
        <v>54</v>
      </c>
      <c r="C59" s="39">
        <v>6375.2040000000015</v>
      </c>
    </row>
    <row r="60" spans="1:3" s="1" customFormat="1" ht="15.75" x14ac:dyDescent="0.25">
      <c r="A60" s="33" t="s">
        <v>42</v>
      </c>
      <c r="B60" s="26" t="s">
        <v>55</v>
      </c>
      <c r="C60" s="39">
        <v>5239.6680000000006</v>
      </c>
    </row>
    <row r="61" spans="1:3" s="1" customFormat="1" ht="15.75" x14ac:dyDescent="0.25">
      <c r="A61" s="33" t="s">
        <v>56</v>
      </c>
      <c r="B61" s="26" t="s">
        <v>57</v>
      </c>
      <c r="C61" s="39">
        <v>5193.84</v>
      </c>
    </row>
    <row r="62" spans="1:3" s="1" customFormat="1" ht="15.75" x14ac:dyDescent="0.25">
      <c r="A62" s="33" t="s">
        <v>58</v>
      </c>
      <c r="B62" s="26" t="s">
        <v>59</v>
      </c>
      <c r="C62" s="39">
        <v>4425.68</v>
      </c>
    </row>
    <row r="63" spans="1:3" s="1" customFormat="1" ht="15.75" x14ac:dyDescent="0.25">
      <c r="A63" s="33" t="s">
        <v>60</v>
      </c>
      <c r="B63" s="26" t="s">
        <v>61</v>
      </c>
      <c r="C63" s="39">
        <v>42019.278000000006</v>
      </c>
    </row>
    <row r="64" spans="1:3" s="1" customFormat="1" ht="18" customHeight="1" x14ac:dyDescent="0.25">
      <c r="A64" s="33" t="s">
        <v>62</v>
      </c>
      <c r="B64" s="26" t="s">
        <v>63</v>
      </c>
      <c r="C64" s="39">
        <v>15073.558499999999</v>
      </c>
    </row>
    <row r="65" spans="1:3" s="1" customFormat="1" ht="31.5" x14ac:dyDescent="0.25">
      <c r="A65" s="30" t="s">
        <v>64</v>
      </c>
      <c r="B65" s="26" t="s">
        <v>65</v>
      </c>
      <c r="C65" s="39">
        <v>3650.9659999999999</v>
      </c>
    </row>
    <row r="66" spans="1:3" s="1" customFormat="1" ht="31.5" customHeight="1" x14ac:dyDescent="0.25">
      <c r="A66" s="30" t="s">
        <v>66</v>
      </c>
      <c r="B66" s="26" t="s">
        <v>67</v>
      </c>
      <c r="C66" s="39">
        <v>858.78099999999995</v>
      </c>
    </row>
    <row r="67" spans="1:3" s="1" customFormat="1" ht="47.25" x14ac:dyDescent="0.25">
      <c r="A67" s="30" t="s">
        <v>68</v>
      </c>
      <c r="B67" s="26" t="s">
        <v>69</v>
      </c>
      <c r="C67" s="39">
        <v>8320.2129999999997</v>
      </c>
    </row>
    <row r="68" spans="1:3" s="1" customFormat="1" ht="15.75" x14ac:dyDescent="0.25">
      <c r="A68" s="30" t="s">
        <v>70</v>
      </c>
      <c r="B68" s="26" t="s">
        <v>71</v>
      </c>
      <c r="C68" s="39">
        <v>14962.107999999998</v>
      </c>
    </row>
    <row r="69" spans="1:3" s="1" customFormat="1" ht="15.75" x14ac:dyDescent="0.25">
      <c r="A69" s="30"/>
      <c r="B69" s="27" t="s">
        <v>72</v>
      </c>
      <c r="C69" s="40">
        <f>SUM(C59:C68)</f>
        <v>106119.29650000001</v>
      </c>
    </row>
    <row r="70" spans="1:3" s="1" customFormat="1" ht="15.75" x14ac:dyDescent="0.25">
      <c r="A70" s="30"/>
      <c r="B70" s="35" t="s">
        <v>73</v>
      </c>
      <c r="C70" s="31"/>
    </row>
    <row r="71" spans="1:3" s="1" customFormat="1" ht="35.25" customHeight="1" x14ac:dyDescent="0.25">
      <c r="A71" s="30" t="s">
        <v>74</v>
      </c>
      <c r="B71" s="26" t="s">
        <v>75</v>
      </c>
      <c r="C71" s="31"/>
    </row>
    <row r="72" spans="1:3" s="1" customFormat="1" ht="14.25" customHeight="1" x14ac:dyDescent="0.25">
      <c r="A72" s="30"/>
      <c r="B72" s="26" t="s">
        <v>76</v>
      </c>
      <c r="C72" s="39">
        <v>9238.7520000000004</v>
      </c>
    </row>
    <row r="73" spans="1:3" s="1" customFormat="1" ht="14.25" customHeight="1" x14ac:dyDescent="0.25">
      <c r="A73" s="30"/>
      <c r="B73" s="26" t="s">
        <v>77</v>
      </c>
      <c r="C73" s="39">
        <v>99069.16</v>
      </c>
    </row>
    <row r="74" spans="1:3" s="1" customFormat="1" ht="14.25" customHeight="1" x14ac:dyDescent="0.25">
      <c r="A74" s="30"/>
      <c r="B74" s="26" t="s">
        <v>78</v>
      </c>
      <c r="C74" s="39">
        <v>47609.100000000006</v>
      </c>
    </row>
    <row r="75" spans="1:3" s="1" customFormat="1" ht="14.25" customHeight="1" x14ac:dyDescent="0.25">
      <c r="A75" s="30"/>
      <c r="B75" s="26" t="s">
        <v>79</v>
      </c>
      <c r="C75" s="39">
        <v>25185.600000000002</v>
      </c>
    </row>
    <row r="76" spans="1:3" s="1" customFormat="1" ht="14.25" customHeight="1" x14ac:dyDescent="0.25">
      <c r="A76" s="30"/>
      <c r="B76" s="26" t="s">
        <v>80</v>
      </c>
      <c r="C76" s="39">
        <v>1752.3</v>
      </c>
    </row>
    <row r="77" spans="1:3" s="1" customFormat="1" ht="14.25" customHeight="1" x14ac:dyDescent="0.25">
      <c r="A77" s="30"/>
      <c r="B77" s="26" t="s">
        <v>81</v>
      </c>
      <c r="C77" s="39">
        <v>14538.24</v>
      </c>
    </row>
    <row r="78" spans="1:3" s="1" customFormat="1" ht="15.75" x14ac:dyDescent="0.25">
      <c r="A78" s="30" t="s">
        <v>82</v>
      </c>
      <c r="B78" s="26" t="s">
        <v>83</v>
      </c>
      <c r="C78" s="39">
        <v>5064.5400000000009</v>
      </c>
    </row>
    <row r="79" spans="1:3" s="1" customFormat="1" ht="15.75" x14ac:dyDescent="0.25">
      <c r="A79" s="30"/>
      <c r="B79" s="27" t="s">
        <v>72</v>
      </c>
      <c r="C79" s="40">
        <f>SUM(C71:C78)</f>
        <v>202457.69200000001</v>
      </c>
    </row>
    <row r="80" spans="1:3" s="1" customFormat="1" ht="15.75" x14ac:dyDescent="0.25">
      <c r="A80" s="30"/>
      <c r="B80" s="35" t="s">
        <v>84</v>
      </c>
      <c r="C80" s="31"/>
    </row>
    <row r="81" spans="1:3" s="1" customFormat="1" ht="47.25" x14ac:dyDescent="0.25">
      <c r="A81" s="30" t="s">
        <v>85</v>
      </c>
      <c r="B81" s="26" t="s">
        <v>86</v>
      </c>
      <c r="C81" s="39">
        <v>14774.495999999999</v>
      </c>
    </row>
    <row r="82" spans="1:3" s="1" customFormat="1" ht="47.25" x14ac:dyDescent="0.25">
      <c r="A82" s="30" t="s">
        <v>87</v>
      </c>
      <c r="B82" s="26" t="s">
        <v>88</v>
      </c>
      <c r="C82" s="39">
        <v>44323.487999999998</v>
      </c>
    </row>
    <row r="83" spans="1:3" s="1" customFormat="1" ht="15.75" x14ac:dyDescent="0.25">
      <c r="A83" s="30" t="s">
        <v>89</v>
      </c>
      <c r="B83" s="26" t="s">
        <v>90</v>
      </c>
      <c r="C83" s="39">
        <v>1805</v>
      </c>
    </row>
    <row r="84" spans="1:3" s="1" customFormat="1" ht="35.25" customHeight="1" x14ac:dyDescent="0.25">
      <c r="A84" s="30" t="s">
        <v>91</v>
      </c>
      <c r="B84" s="26" t="s">
        <v>92</v>
      </c>
      <c r="C84" s="39">
        <v>37370.784</v>
      </c>
    </row>
    <row r="85" spans="1:3" s="1" customFormat="1" ht="15.75" x14ac:dyDescent="0.25">
      <c r="A85" s="30"/>
      <c r="B85" s="27" t="s">
        <v>93</v>
      </c>
      <c r="C85" s="40">
        <f>SUM(C81:C84)</f>
        <v>98273.767999999996</v>
      </c>
    </row>
    <row r="86" spans="1:3" s="1" customFormat="1" ht="30.75" customHeight="1" x14ac:dyDescent="0.25">
      <c r="A86" s="36" t="s">
        <v>94</v>
      </c>
      <c r="B86" s="27" t="s">
        <v>95</v>
      </c>
      <c r="C86" s="39">
        <v>82563.360000000001</v>
      </c>
    </row>
    <row r="87" spans="1:3" s="1" customFormat="1" ht="15.75" x14ac:dyDescent="0.25">
      <c r="A87" s="36" t="s">
        <v>96</v>
      </c>
      <c r="B87" s="27" t="s">
        <v>97</v>
      </c>
      <c r="C87" s="39">
        <v>23465.376</v>
      </c>
    </row>
    <row r="88" spans="1:3" s="1" customFormat="1" ht="15.75" x14ac:dyDescent="0.25">
      <c r="A88" s="36"/>
      <c r="B88" s="27" t="s">
        <v>98</v>
      </c>
      <c r="C88" s="40">
        <f>SUM(C86:C87)</f>
        <v>106028.736</v>
      </c>
    </row>
    <row r="89" spans="1:3" s="17" customFormat="1" ht="23.25" customHeight="1" x14ac:dyDescent="0.25">
      <c r="A89" s="23" t="s">
        <v>99</v>
      </c>
      <c r="B89" s="27" t="s">
        <v>100</v>
      </c>
      <c r="C89" s="42">
        <v>1969.5719999999999</v>
      </c>
    </row>
    <row r="90" spans="1:3" s="17" customFormat="1" ht="15.75" x14ac:dyDescent="0.25">
      <c r="A90" s="23" t="s">
        <v>101</v>
      </c>
      <c r="B90" s="27" t="s">
        <v>102</v>
      </c>
      <c r="C90" s="42">
        <v>3801.7319999999995</v>
      </c>
    </row>
    <row r="91" spans="1:3" s="1" customFormat="1" ht="11.25" customHeight="1" x14ac:dyDescent="0.25">
      <c r="A91" s="36"/>
      <c r="B91" s="34" t="s">
        <v>103</v>
      </c>
      <c r="C91" s="31"/>
    </row>
    <row r="92" spans="1:3" s="1" customFormat="1" ht="15.75" x14ac:dyDescent="0.25">
      <c r="A92" s="30" t="s">
        <v>104</v>
      </c>
      <c r="B92" s="26" t="s">
        <v>105</v>
      </c>
      <c r="C92" s="39">
        <v>4498.2</v>
      </c>
    </row>
    <row r="93" spans="1:3" s="1" customFormat="1" ht="15.75" x14ac:dyDescent="0.25">
      <c r="A93" s="30" t="s">
        <v>106</v>
      </c>
      <c r="B93" s="26" t="s">
        <v>107</v>
      </c>
      <c r="C93" s="39">
        <v>3390</v>
      </c>
    </row>
    <row r="94" spans="1:3" s="1" customFormat="1" ht="33.75" customHeight="1" x14ac:dyDescent="0.25">
      <c r="A94" s="30" t="s">
        <v>108</v>
      </c>
      <c r="B94" s="26" t="s">
        <v>109</v>
      </c>
      <c r="C94" s="39">
        <v>3300.6000000000008</v>
      </c>
    </row>
    <row r="95" spans="1:3" s="1" customFormat="1" ht="36" customHeight="1" x14ac:dyDescent="0.25">
      <c r="A95" s="30" t="s">
        <v>110</v>
      </c>
      <c r="B95" s="26" t="s">
        <v>111</v>
      </c>
      <c r="C95" s="39">
        <v>3300.6000000000008</v>
      </c>
    </row>
    <row r="96" spans="1:3" s="1" customFormat="1" ht="47.25" x14ac:dyDescent="0.25">
      <c r="A96" s="30" t="s">
        <v>112</v>
      </c>
      <c r="B96" s="26" t="s">
        <v>113</v>
      </c>
      <c r="C96" s="39">
        <v>3300.6000000000008</v>
      </c>
    </row>
    <row r="97" spans="1:3" s="1" customFormat="1" ht="15.75" x14ac:dyDescent="0.25">
      <c r="A97" s="30"/>
      <c r="B97" s="27" t="s">
        <v>114</v>
      </c>
      <c r="C97" s="40">
        <f>SUM(C92:C96)</f>
        <v>17790.000000000004</v>
      </c>
    </row>
    <row r="98" spans="1:3" s="17" customFormat="1" ht="15.75" x14ac:dyDescent="0.25">
      <c r="A98" s="28"/>
      <c r="B98" s="25" t="s">
        <v>115</v>
      </c>
      <c r="C98" s="26"/>
    </row>
    <row r="99" spans="1:3" s="17" customFormat="1" ht="15.75" x14ac:dyDescent="0.25">
      <c r="A99" s="28" t="s">
        <v>116</v>
      </c>
      <c r="B99" s="26" t="s">
        <v>117</v>
      </c>
      <c r="C99" s="26"/>
    </row>
    <row r="100" spans="1:3" s="17" customFormat="1" ht="15.75" x14ac:dyDescent="0.25">
      <c r="A100" s="28"/>
      <c r="B100" s="26" t="s">
        <v>118</v>
      </c>
      <c r="C100" s="29">
        <v>740.62</v>
      </c>
    </row>
    <row r="101" spans="1:3" s="17" customFormat="1" ht="31.5" x14ac:dyDescent="0.25">
      <c r="A101" s="28"/>
      <c r="B101" s="26" t="s">
        <v>119</v>
      </c>
      <c r="C101" s="29">
        <v>362.24</v>
      </c>
    </row>
    <row r="102" spans="1:3" s="17" customFormat="1" ht="15.75" x14ac:dyDescent="0.25">
      <c r="A102" s="28"/>
      <c r="B102" s="26" t="s">
        <v>120</v>
      </c>
      <c r="C102" s="29">
        <v>740.62</v>
      </c>
    </row>
    <row r="103" spans="1:3" s="17" customFormat="1" ht="27.75" customHeight="1" x14ac:dyDescent="0.25">
      <c r="A103" s="28"/>
      <c r="B103" s="26" t="s">
        <v>121</v>
      </c>
      <c r="C103" s="29">
        <v>0</v>
      </c>
    </row>
    <row r="104" spans="1:3" s="17" customFormat="1" ht="39.75" customHeight="1" x14ac:dyDescent="0.25">
      <c r="A104" s="28"/>
      <c r="B104" s="26" t="s">
        <v>122</v>
      </c>
      <c r="C104" s="29">
        <v>0</v>
      </c>
    </row>
    <row r="105" spans="1:3" s="17" customFormat="1" ht="15.75" x14ac:dyDescent="0.25">
      <c r="A105" s="28"/>
      <c r="B105" s="26" t="s">
        <v>123</v>
      </c>
      <c r="C105" s="29">
        <v>330.21</v>
      </c>
    </row>
    <row r="106" spans="1:3" s="17" customFormat="1" ht="31.5" x14ac:dyDescent="0.25">
      <c r="A106" s="28"/>
      <c r="B106" s="26" t="s">
        <v>124</v>
      </c>
      <c r="C106" s="29">
        <v>7779.12</v>
      </c>
    </row>
    <row r="107" spans="1:3" s="17" customFormat="1" ht="15.75" x14ac:dyDescent="0.25">
      <c r="A107" s="28"/>
      <c r="B107" s="26" t="s">
        <v>125</v>
      </c>
      <c r="C107" s="29">
        <v>724.48</v>
      </c>
    </row>
    <row r="108" spans="1:3" s="17" customFormat="1" ht="15.75" x14ac:dyDescent="0.25">
      <c r="A108" s="28"/>
      <c r="B108" s="26" t="s">
        <v>126</v>
      </c>
      <c r="C108" s="29">
        <v>513.08000000000004</v>
      </c>
    </row>
    <row r="109" spans="1:3" s="17" customFormat="1" ht="15.75" x14ac:dyDescent="0.25">
      <c r="A109" s="28" t="s">
        <v>127</v>
      </c>
      <c r="B109" s="26" t="s">
        <v>128</v>
      </c>
      <c r="C109" s="29">
        <v>0</v>
      </c>
    </row>
    <row r="110" spans="1:3" s="17" customFormat="1" ht="15.75" x14ac:dyDescent="0.25">
      <c r="A110" s="28"/>
      <c r="B110" s="26" t="s">
        <v>129</v>
      </c>
      <c r="C110" s="29">
        <v>111.78</v>
      </c>
    </row>
    <row r="111" spans="1:3" s="17" customFormat="1" ht="15.75" x14ac:dyDescent="0.25">
      <c r="A111" s="28"/>
      <c r="B111" s="26" t="s">
        <v>130</v>
      </c>
      <c r="C111" s="29">
        <v>0</v>
      </c>
    </row>
    <row r="112" spans="1:3" s="17" customFormat="1" ht="15.75" x14ac:dyDescent="0.25">
      <c r="A112" s="26"/>
      <c r="B112" s="26" t="s">
        <v>131</v>
      </c>
      <c r="C112" s="29">
        <v>528.9</v>
      </c>
    </row>
    <row r="113" spans="1:3" s="17" customFormat="1" ht="15.75" x14ac:dyDescent="0.25">
      <c r="A113" s="26"/>
      <c r="B113" s="27" t="s">
        <v>132</v>
      </c>
      <c r="C113" s="29">
        <v>0</v>
      </c>
    </row>
    <row r="114" spans="1:3" s="17" customFormat="1" ht="15.75" x14ac:dyDescent="0.25">
      <c r="A114" s="28" t="s">
        <v>133</v>
      </c>
      <c r="B114" s="26" t="s">
        <v>134</v>
      </c>
      <c r="C114" s="29">
        <v>381.66</v>
      </c>
    </row>
    <row r="115" spans="1:3" s="17" customFormat="1" ht="15.75" x14ac:dyDescent="0.25">
      <c r="A115" s="28" t="s">
        <v>135</v>
      </c>
      <c r="B115" s="26" t="s">
        <v>136</v>
      </c>
      <c r="C115" s="29">
        <v>1000.54</v>
      </c>
    </row>
    <row r="116" spans="1:3" s="17" customFormat="1" ht="15.75" x14ac:dyDescent="0.25">
      <c r="A116" s="28" t="s">
        <v>137</v>
      </c>
      <c r="B116" s="26" t="s">
        <v>138</v>
      </c>
      <c r="C116" s="29">
        <v>500.27</v>
      </c>
    </row>
    <row r="117" spans="1:3" s="17" customFormat="1" ht="15.75" x14ac:dyDescent="0.25">
      <c r="A117" s="28" t="s">
        <v>139</v>
      </c>
      <c r="B117" s="26" t="s">
        <v>140</v>
      </c>
      <c r="C117" s="29">
        <v>1124.1600000000001</v>
      </c>
    </row>
    <row r="118" spans="1:3" s="17" customFormat="1" ht="18.75" x14ac:dyDescent="0.25">
      <c r="A118" s="28" t="s">
        <v>141</v>
      </c>
      <c r="B118" s="26" t="s">
        <v>259</v>
      </c>
      <c r="C118" s="29">
        <v>353.52</v>
      </c>
    </row>
    <row r="119" spans="1:3" s="17" customFormat="1" ht="15.75" x14ac:dyDescent="0.25">
      <c r="A119" s="28" t="s">
        <v>142</v>
      </c>
      <c r="B119" s="26" t="s">
        <v>143</v>
      </c>
      <c r="C119" s="29">
        <v>1000.54</v>
      </c>
    </row>
    <row r="120" spans="1:3" s="17" customFormat="1" ht="15.75" x14ac:dyDescent="0.25">
      <c r="A120" s="28" t="s">
        <v>144</v>
      </c>
      <c r="B120" s="26" t="s">
        <v>145</v>
      </c>
      <c r="C120" s="29">
        <v>1124.1600000000001</v>
      </c>
    </row>
    <row r="121" spans="1:3" s="17" customFormat="1" ht="15.75" x14ac:dyDescent="0.25">
      <c r="A121" s="28" t="s">
        <v>146</v>
      </c>
      <c r="B121" s="26" t="s">
        <v>147</v>
      </c>
      <c r="C121" s="29">
        <v>339.26</v>
      </c>
    </row>
    <row r="122" spans="1:3" s="17" customFormat="1" ht="15.75" x14ac:dyDescent="0.25">
      <c r="A122" s="28" t="s">
        <v>148</v>
      </c>
      <c r="B122" s="26" t="s">
        <v>149</v>
      </c>
      <c r="C122" s="29">
        <v>1214.25</v>
      </c>
    </row>
    <row r="123" spans="1:3" s="17" customFormat="1" ht="15.75" x14ac:dyDescent="0.25">
      <c r="A123" s="28" t="s">
        <v>150</v>
      </c>
      <c r="B123" s="26" t="s">
        <v>151</v>
      </c>
      <c r="C123" s="29">
        <v>1124.1600000000001</v>
      </c>
    </row>
    <row r="124" spans="1:3" s="17" customFormat="1" ht="15.75" x14ac:dyDescent="0.25">
      <c r="A124" s="28" t="s">
        <v>152</v>
      </c>
      <c r="B124" s="26" t="s">
        <v>153</v>
      </c>
      <c r="C124" s="29">
        <v>1214.25</v>
      </c>
    </row>
    <row r="125" spans="1:3" s="17" customFormat="1" ht="15.75" x14ac:dyDescent="0.25">
      <c r="A125" s="28" t="s">
        <v>18</v>
      </c>
      <c r="B125" s="26" t="s">
        <v>154</v>
      </c>
      <c r="C125" s="29">
        <v>339.26</v>
      </c>
    </row>
    <row r="126" spans="1:3" s="17" customFormat="1" ht="15.75" x14ac:dyDescent="0.25">
      <c r="A126" s="28" t="s">
        <v>155</v>
      </c>
      <c r="B126" s="26" t="s">
        <v>156</v>
      </c>
      <c r="C126" s="29">
        <v>40.451999999999998</v>
      </c>
    </row>
    <row r="127" spans="1:3" s="17" customFormat="1" ht="15.75" x14ac:dyDescent="0.25">
      <c r="A127" s="28" t="s">
        <v>157</v>
      </c>
      <c r="B127" s="26" t="s">
        <v>158</v>
      </c>
      <c r="C127" s="29">
        <v>663.48</v>
      </c>
    </row>
    <row r="128" spans="1:3" s="17" customFormat="1" ht="15.75" x14ac:dyDescent="0.25">
      <c r="A128" s="28"/>
      <c r="B128" s="26" t="s">
        <v>159</v>
      </c>
      <c r="C128" s="29">
        <v>918.01</v>
      </c>
    </row>
    <row r="129" spans="1:3" s="17" customFormat="1" ht="15.75" x14ac:dyDescent="0.25">
      <c r="A129" s="28"/>
      <c r="B129" s="26" t="s">
        <v>160</v>
      </c>
      <c r="C129" s="29">
        <v>20.225999999999999</v>
      </c>
    </row>
    <row r="130" spans="1:3" s="17" customFormat="1" ht="15.75" x14ac:dyDescent="0.25">
      <c r="A130" s="28"/>
      <c r="B130" s="26" t="s">
        <v>161</v>
      </c>
      <c r="C130" s="29">
        <v>752.16</v>
      </c>
    </row>
    <row r="131" spans="1:3" s="17" customFormat="1" ht="15.75" x14ac:dyDescent="0.25">
      <c r="A131" s="28"/>
      <c r="B131" s="26" t="s">
        <v>162</v>
      </c>
      <c r="C131" s="29">
        <v>0</v>
      </c>
    </row>
    <row r="132" spans="1:3" s="17" customFormat="1" ht="31.5" x14ac:dyDescent="0.25">
      <c r="A132" s="28"/>
      <c r="B132" s="26" t="s">
        <v>163</v>
      </c>
      <c r="C132" s="29">
        <v>2482.1279999999997</v>
      </c>
    </row>
    <row r="133" spans="1:3" s="17" customFormat="1" ht="15.75" x14ac:dyDescent="0.25">
      <c r="A133" s="28"/>
      <c r="B133" s="27" t="s">
        <v>164</v>
      </c>
      <c r="C133" s="29">
        <v>0</v>
      </c>
    </row>
    <row r="134" spans="1:3" s="17" customFormat="1" ht="15.75" x14ac:dyDescent="0.25">
      <c r="A134" s="28" t="s">
        <v>133</v>
      </c>
      <c r="B134" s="26" t="s">
        <v>165</v>
      </c>
      <c r="C134" s="29">
        <v>184.4</v>
      </c>
    </row>
    <row r="135" spans="1:3" s="17" customFormat="1" ht="15.75" x14ac:dyDescent="0.25">
      <c r="A135" s="28" t="s">
        <v>135</v>
      </c>
      <c r="B135" s="26" t="s">
        <v>166</v>
      </c>
      <c r="C135" s="29">
        <v>288.875</v>
      </c>
    </row>
    <row r="136" spans="1:3" s="17" customFormat="1" ht="15.75" x14ac:dyDescent="0.25">
      <c r="A136" s="28" t="s">
        <v>137</v>
      </c>
      <c r="B136" s="26" t="s">
        <v>167</v>
      </c>
      <c r="C136" s="29">
        <v>739.64</v>
      </c>
    </row>
    <row r="137" spans="1:3" s="17" customFormat="1" ht="15.75" x14ac:dyDescent="0.25">
      <c r="A137" s="28" t="s">
        <v>139</v>
      </c>
      <c r="B137" s="26" t="s">
        <v>156</v>
      </c>
      <c r="C137" s="29">
        <v>60.677999999999997</v>
      </c>
    </row>
    <row r="138" spans="1:3" s="17" customFormat="1" ht="31.5" x14ac:dyDescent="0.25">
      <c r="A138" s="28"/>
      <c r="B138" s="27" t="s">
        <v>168</v>
      </c>
      <c r="C138" s="29">
        <v>0</v>
      </c>
    </row>
    <row r="139" spans="1:3" s="17" customFormat="1" ht="15.75" x14ac:dyDescent="0.25">
      <c r="A139" s="28" t="s">
        <v>133</v>
      </c>
      <c r="B139" s="26" t="s">
        <v>169</v>
      </c>
      <c r="C139" s="29">
        <v>918.01</v>
      </c>
    </row>
    <row r="140" spans="1:3" s="17" customFormat="1" ht="15.75" x14ac:dyDescent="0.25">
      <c r="A140" s="28" t="s">
        <v>135</v>
      </c>
      <c r="B140" s="26" t="s">
        <v>170</v>
      </c>
      <c r="C140" s="29">
        <v>215.96</v>
      </c>
    </row>
    <row r="141" spans="1:3" s="17" customFormat="1" ht="15.75" x14ac:dyDescent="0.25">
      <c r="A141" s="28" t="s">
        <v>137</v>
      </c>
      <c r="B141" s="26" t="s">
        <v>171</v>
      </c>
      <c r="C141" s="29">
        <v>403.6</v>
      </c>
    </row>
    <row r="142" spans="1:3" s="17" customFormat="1" ht="15.75" x14ac:dyDescent="0.25">
      <c r="A142" s="28" t="s">
        <v>139</v>
      </c>
      <c r="B142" s="26" t="s">
        <v>172</v>
      </c>
      <c r="C142" s="29">
        <v>70.86</v>
      </c>
    </row>
    <row r="143" spans="1:3" s="17" customFormat="1" ht="15.75" x14ac:dyDescent="0.25">
      <c r="A143" s="28" t="s">
        <v>141</v>
      </c>
      <c r="B143" s="26" t="s">
        <v>173</v>
      </c>
      <c r="C143" s="29">
        <v>71.03</v>
      </c>
    </row>
    <row r="144" spans="1:3" s="17" customFormat="1" ht="15.75" x14ac:dyDescent="0.25">
      <c r="A144" s="28" t="s">
        <v>142</v>
      </c>
      <c r="B144" s="26" t="s">
        <v>174</v>
      </c>
      <c r="C144" s="29">
        <v>50.564999999999998</v>
      </c>
    </row>
    <row r="145" spans="1:3" s="17" customFormat="1" ht="15.75" x14ac:dyDescent="0.25">
      <c r="A145" s="28" t="s">
        <v>144</v>
      </c>
      <c r="B145" s="26" t="s">
        <v>175</v>
      </c>
      <c r="C145" s="29">
        <v>918.01</v>
      </c>
    </row>
    <row r="146" spans="1:3" s="17" customFormat="1" ht="15.75" x14ac:dyDescent="0.25">
      <c r="A146" s="28" t="s">
        <v>146</v>
      </c>
      <c r="B146" s="26" t="s">
        <v>158</v>
      </c>
      <c r="C146" s="29">
        <v>568.96</v>
      </c>
    </row>
    <row r="147" spans="1:3" s="17" customFormat="1" ht="15.75" x14ac:dyDescent="0.25">
      <c r="A147" s="28"/>
      <c r="B147" s="26" t="s">
        <v>176</v>
      </c>
      <c r="C147" s="29">
        <v>331.74</v>
      </c>
    </row>
    <row r="148" spans="1:3" s="17" customFormat="1" ht="15.75" x14ac:dyDescent="0.25">
      <c r="A148" s="28"/>
      <c r="B148" s="26" t="s">
        <v>177</v>
      </c>
      <c r="C148" s="29">
        <v>969.76</v>
      </c>
    </row>
    <row r="149" spans="1:3" s="17" customFormat="1" ht="15.75" x14ac:dyDescent="0.25">
      <c r="A149" s="28"/>
      <c r="B149" s="26" t="s">
        <v>178</v>
      </c>
      <c r="C149" s="29">
        <v>663.48</v>
      </c>
    </row>
    <row r="150" spans="1:3" s="17" customFormat="1" ht="31.5" x14ac:dyDescent="0.25">
      <c r="A150" s="28"/>
      <c r="B150" s="27" t="s">
        <v>179</v>
      </c>
      <c r="C150" s="29">
        <v>0</v>
      </c>
    </row>
    <row r="151" spans="1:3" s="17" customFormat="1" ht="15.75" x14ac:dyDescent="0.25">
      <c r="A151" s="28" t="s">
        <v>133</v>
      </c>
      <c r="B151" s="26" t="s">
        <v>180</v>
      </c>
      <c r="C151" s="29">
        <v>976.62</v>
      </c>
    </row>
    <row r="152" spans="1:3" s="17" customFormat="1" ht="15.75" x14ac:dyDescent="0.25">
      <c r="A152" s="28" t="s">
        <v>135</v>
      </c>
      <c r="B152" s="26" t="s">
        <v>181</v>
      </c>
      <c r="C152" s="29">
        <v>918.01</v>
      </c>
    </row>
    <row r="153" spans="1:3" s="17" customFormat="1" ht="15.75" x14ac:dyDescent="0.25">
      <c r="A153" s="28" t="s">
        <v>137</v>
      </c>
      <c r="B153" s="26" t="s">
        <v>182</v>
      </c>
      <c r="C153" s="29">
        <v>215.96</v>
      </c>
    </row>
    <row r="154" spans="1:3" s="17" customFormat="1" ht="16.5" customHeight="1" x14ac:dyDescent="0.25">
      <c r="A154" s="28" t="s">
        <v>139</v>
      </c>
      <c r="B154" s="41" t="s">
        <v>183</v>
      </c>
      <c r="C154" s="29">
        <v>567.55999999999995</v>
      </c>
    </row>
    <row r="155" spans="1:3" s="17" customFormat="1" ht="14.25" customHeight="1" x14ac:dyDescent="0.25">
      <c r="A155" s="28" t="s">
        <v>141</v>
      </c>
      <c r="B155" s="26" t="s">
        <v>184</v>
      </c>
      <c r="C155" s="29">
        <v>71.03</v>
      </c>
    </row>
    <row r="156" spans="1:3" s="17" customFormat="1" ht="17.25" customHeight="1" x14ac:dyDescent="0.25">
      <c r="A156" s="28" t="s">
        <v>142</v>
      </c>
      <c r="B156" s="26" t="s">
        <v>185</v>
      </c>
      <c r="C156" s="29">
        <v>381.66</v>
      </c>
    </row>
    <row r="157" spans="1:3" s="17" customFormat="1" ht="12" customHeight="1" x14ac:dyDescent="0.25">
      <c r="A157" s="28" t="s">
        <v>144</v>
      </c>
      <c r="B157" s="26" t="s">
        <v>156</v>
      </c>
      <c r="C157" s="29">
        <v>50.564999999999998</v>
      </c>
    </row>
    <row r="158" spans="1:3" s="17" customFormat="1" ht="12" customHeight="1" x14ac:dyDescent="0.25">
      <c r="A158" s="28" t="s">
        <v>186</v>
      </c>
      <c r="B158" s="26" t="s">
        <v>187</v>
      </c>
      <c r="C158" s="29">
        <v>918.01</v>
      </c>
    </row>
    <row r="159" spans="1:3" s="17" customFormat="1" ht="12" customHeight="1" x14ac:dyDescent="0.25">
      <c r="A159" s="28" t="s">
        <v>148</v>
      </c>
      <c r="B159" s="26" t="s">
        <v>158</v>
      </c>
      <c r="C159" s="29">
        <v>663.48</v>
      </c>
    </row>
    <row r="160" spans="1:3" s="17" customFormat="1" ht="12" customHeight="1" x14ac:dyDescent="0.25">
      <c r="A160" s="28"/>
      <c r="B160" s="26" t="s">
        <v>188</v>
      </c>
      <c r="C160" s="29">
        <v>0</v>
      </c>
    </row>
    <row r="161" spans="1:3" s="17" customFormat="1" ht="12" customHeight="1" x14ac:dyDescent="0.25">
      <c r="A161" s="28"/>
      <c r="B161" s="26" t="s">
        <v>189</v>
      </c>
      <c r="C161" s="29">
        <v>0</v>
      </c>
    </row>
    <row r="162" spans="1:3" s="17" customFormat="1" ht="12" customHeight="1" x14ac:dyDescent="0.25">
      <c r="A162" s="28"/>
      <c r="B162" s="26" t="s">
        <v>190</v>
      </c>
      <c r="C162" s="29">
        <v>0</v>
      </c>
    </row>
    <row r="163" spans="1:3" s="17" customFormat="1" ht="12" customHeight="1" x14ac:dyDescent="0.25">
      <c r="A163" s="28"/>
      <c r="B163" s="26" t="s">
        <v>191</v>
      </c>
      <c r="C163" s="29">
        <v>3418.17</v>
      </c>
    </row>
    <row r="164" spans="1:3" s="17" customFormat="1" ht="31.5" x14ac:dyDescent="0.25">
      <c r="A164" s="28"/>
      <c r="B164" s="26" t="s">
        <v>192</v>
      </c>
      <c r="C164" s="29">
        <v>7521.5999999999995</v>
      </c>
    </row>
    <row r="165" spans="1:3" s="17" customFormat="1" ht="18.75" customHeight="1" x14ac:dyDescent="0.25">
      <c r="A165" s="28"/>
      <c r="B165" s="26" t="s">
        <v>193</v>
      </c>
      <c r="C165" s="29">
        <v>71.03</v>
      </c>
    </row>
    <row r="166" spans="1:3" s="17" customFormat="1" ht="12" customHeight="1" x14ac:dyDescent="0.25">
      <c r="A166" s="28"/>
      <c r="B166" s="26" t="s">
        <v>194</v>
      </c>
      <c r="C166" s="29">
        <v>331.74</v>
      </c>
    </row>
    <row r="167" spans="1:3" s="17" customFormat="1" ht="12" customHeight="1" x14ac:dyDescent="0.25">
      <c r="A167" s="28"/>
      <c r="B167" s="27" t="s">
        <v>195</v>
      </c>
      <c r="C167" s="29">
        <v>0</v>
      </c>
    </row>
    <row r="168" spans="1:3" s="17" customFormat="1" ht="17.25" customHeight="1" x14ac:dyDescent="0.25">
      <c r="A168" s="28" t="s">
        <v>133</v>
      </c>
      <c r="B168" s="26" t="s">
        <v>196</v>
      </c>
      <c r="C168" s="29">
        <v>1774.675</v>
      </c>
    </row>
    <row r="169" spans="1:3" s="17" customFormat="1" ht="12" customHeight="1" x14ac:dyDescent="0.25">
      <c r="A169" s="28" t="s">
        <v>135</v>
      </c>
      <c r="B169" s="26" t="s">
        <v>197</v>
      </c>
      <c r="C169" s="29">
        <v>184.4</v>
      </c>
    </row>
    <row r="170" spans="1:3" s="17" customFormat="1" ht="12" customHeight="1" x14ac:dyDescent="0.25">
      <c r="A170" s="28" t="s">
        <v>137</v>
      </c>
      <c r="B170" s="26" t="s">
        <v>198</v>
      </c>
      <c r="C170" s="29">
        <v>20.225999999999999</v>
      </c>
    </row>
    <row r="171" spans="1:3" s="17" customFormat="1" ht="12" customHeight="1" x14ac:dyDescent="0.25">
      <c r="A171" s="28"/>
      <c r="B171" s="27" t="s">
        <v>199</v>
      </c>
      <c r="C171" s="29">
        <v>0</v>
      </c>
    </row>
    <row r="172" spans="1:3" s="17" customFormat="1" ht="21.75" customHeight="1" x14ac:dyDescent="0.25">
      <c r="A172" s="28" t="s">
        <v>133</v>
      </c>
      <c r="B172" s="26" t="s">
        <v>196</v>
      </c>
      <c r="C172" s="29">
        <v>532.40250000000003</v>
      </c>
    </row>
    <row r="173" spans="1:3" s="17" customFormat="1" ht="12" customHeight="1" x14ac:dyDescent="0.25">
      <c r="A173" s="28" t="s">
        <v>135</v>
      </c>
      <c r="B173" s="26" t="s">
        <v>197</v>
      </c>
      <c r="C173" s="29">
        <v>184.4</v>
      </c>
    </row>
    <row r="174" spans="1:3" s="17" customFormat="1" ht="12" customHeight="1" x14ac:dyDescent="0.25">
      <c r="A174" s="28" t="s">
        <v>137</v>
      </c>
      <c r="B174" s="26" t="s">
        <v>198</v>
      </c>
      <c r="C174" s="29">
        <v>60.677999999999997</v>
      </c>
    </row>
    <row r="175" spans="1:3" s="17" customFormat="1" ht="28.5" customHeight="1" x14ac:dyDescent="0.25">
      <c r="A175" s="28" t="s">
        <v>139</v>
      </c>
      <c r="B175" s="26" t="s">
        <v>200</v>
      </c>
      <c r="C175" s="29">
        <v>514.24</v>
      </c>
    </row>
    <row r="176" spans="1:3" s="17" customFormat="1" ht="16.5" customHeight="1" x14ac:dyDescent="0.25">
      <c r="A176" s="28" t="s">
        <v>141</v>
      </c>
      <c r="B176" s="26" t="s">
        <v>201</v>
      </c>
      <c r="C176" s="29">
        <v>369.82</v>
      </c>
    </row>
    <row r="177" spans="1:3" s="17" customFormat="1" ht="12" customHeight="1" x14ac:dyDescent="0.25">
      <c r="A177" s="28"/>
      <c r="B177" s="26" t="s">
        <v>202</v>
      </c>
      <c r="C177" s="29">
        <v>2754.0299999999997</v>
      </c>
    </row>
    <row r="178" spans="1:3" s="17" customFormat="1" ht="12" customHeight="1" x14ac:dyDescent="0.25">
      <c r="A178" s="28"/>
      <c r="B178" s="26" t="s">
        <v>198</v>
      </c>
      <c r="C178" s="29">
        <v>60.677999999999997</v>
      </c>
    </row>
    <row r="179" spans="1:3" s="17" customFormat="1" ht="24" customHeight="1" x14ac:dyDescent="0.25">
      <c r="A179" s="28"/>
      <c r="B179" s="26" t="s">
        <v>203</v>
      </c>
      <c r="C179" s="29">
        <v>0</v>
      </c>
    </row>
    <row r="180" spans="1:3" s="17" customFormat="1" ht="25.5" customHeight="1" x14ac:dyDescent="0.25">
      <c r="A180" s="28"/>
      <c r="B180" s="26" t="s">
        <v>204</v>
      </c>
      <c r="C180" s="29">
        <v>0</v>
      </c>
    </row>
    <row r="181" spans="1:3" s="17" customFormat="1" ht="25.5" customHeight="1" x14ac:dyDescent="0.25">
      <c r="A181" s="28"/>
      <c r="B181" s="26" t="s">
        <v>205</v>
      </c>
      <c r="C181" s="29">
        <v>2424.4</v>
      </c>
    </row>
    <row r="182" spans="1:3" s="17" customFormat="1" ht="21" customHeight="1" x14ac:dyDescent="0.25">
      <c r="A182" s="28"/>
      <c r="B182" s="26" t="s">
        <v>206</v>
      </c>
      <c r="C182" s="29">
        <v>995.22</v>
      </c>
    </row>
    <row r="183" spans="1:3" s="17" customFormat="1" ht="24.75" customHeight="1" x14ac:dyDescent="0.25">
      <c r="A183" s="28"/>
      <c r="B183" s="26" t="s">
        <v>207</v>
      </c>
      <c r="C183" s="29">
        <v>1454.6399999999999</v>
      </c>
    </row>
    <row r="184" spans="1:3" s="17" customFormat="1" ht="18" customHeight="1" x14ac:dyDescent="0.25">
      <c r="A184" s="28"/>
      <c r="B184" s="26" t="s">
        <v>208</v>
      </c>
      <c r="C184" s="29">
        <v>995.22</v>
      </c>
    </row>
    <row r="185" spans="1:3" s="17" customFormat="1" ht="27" customHeight="1" x14ac:dyDescent="0.25">
      <c r="A185" s="28"/>
      <c r="B185" s="26" t="s">
        <v>209</v>
      </c>
      <c r="C185" s="29">
        <v>0</v>
      </c>
    </row>
    <row r="186" spans="1:3" s="17" customFormat="1" ht="23.25" customHeight="1" x14ac:dyDescent="0.25">
      <c r="A186" s="28"/>
      <c r="B186" s="26" t="s">
        <v>210</v>
      </c>
      <c r="C186" s="29">
        <v>2256.48</v>
      </c>
    </row>
    <row r="187" spans="1:3" s="17" customFormat="1" ht="30.75" customHeight="1" x14ac:dyDescent="0.25">
      <c r="A187" s="28"/>
      <c r="B187" s="27" t="s">
        <v>211</v>
      </c>
      <c r="C187" s="29">
        <v>0</v>
      </c>
    </row>
    <row r="188" spans="1:3" s="17" customFormat="1" ht="15" customHeight="1" x14ac:dyDescent="0.25">
      <c r="A188" s="28" t="s">
        <v>133</v>
      </c>
      <c r="B188" s="26" t="s">
        <v>212</v>
      </c>
      <c r="C188" s="29">
        <v>918.01</v>
      </c>
    </row>
    <row r="189" spans="1:3" s="17" customFormat="1" ht="15" customHeight="1" x14ac:dyDescent="0.25">
      <c r="A189" s="28" t="s">
        <v>135</v>
      </c>
      <c r="B189" s="26" t="s">
        <v>182</v>
      </c>
      <c r="C189" s="29">
        <v>215.96</v>
      </c>
    </row>
    <row r="190" spans="1:3" s="17" customFormat="1" ht="15" customHeight="1" x14ac:dyDescent="0.25">
      <c r="A190" s="28" t="s">
        <v>137</v>
      </c>
      <c r="B190" s="26" t="s">
        <v>213</v>
      </c>
      <c r="C190" s="29">
        <v>567.55999999999995</v>
      </c>
    </row>
    <row r="191" spans="1:3" s="17" customFormat="1" ht="15" customHeight="1" x14ac:dyDescent="0.25">
      <c r="A191" s="28" t="s">
        <v>139</v>
      </c>
      <c r="B191" s="26" t="s">
        <v>184</v>
      </c>
      <c r="C191" s="29">
        <v>71.03</v>
      </c>
    </row>
    <row r="192" spans="1:3" s="17" customFormat="1" ht="15" customHeight="1" x14ac:dyDescent="0.25">
      <c r="A192" s="28" t="s">
        <v>141</v>
      </c>
      <c r="B192" s="26" t="s">
        <v>173</v>
      </c>
      <c r="C192" s="29">
        <v>70.400000000000006</v>
      </c>
    </row>
    <row r="193" spans="1:3" s="17" customFormat="1" ht="15" customHeight="1" x14ac:dyDescent="0.25">
      <c r="A193" s="28" t="s">
        <v>142</v>
      </c>
      <c r="B193" s="26" t="s">
        <v>156</v>
      </c>
      <c r="C193" s="29">
        <v>80.903999999999996</v>
      </c>
    </row>
    <row r="194" spans="1:3" s="17" customFormat="1" ht="15" customHeight="1" x14ac:dyDescent="0.25">
      <c r="A194" s="28" t="s">
        <v>144</v>
      </c>
      <c r="B194" s="26" t="s">
        <v>158</v>
      </c>
      <c r="C194" s="29">
        <v>331.74</v>
      </c>
    </row>
    <row r="195" spans="1:3" s="17" customFormat="1" ht="27.75" customHeight="1" x14ac:dyDescent="0.25">
      <c r="A195" s="28"/>
      <c r="B195" s="27" t="s">
        <v>214</v>
      </c>
      <c r="C195" s="29">
        <v>0</v>
      </c>
    </row>
    <row r="196" spans="1:3" s="17" customFormat="1" ht="15" customHeight="1" x14ac:dyDescent="0.25">
      <c r="A196" s="28" t="s">
        <v>133</v>
      </c>
      <c r="B196" s="26" t="s">
        <v>215</v>
      </c>
      <c r="C196" s="29">
        <v>3426.22</v>
      </c>
    </row>
    <row r="197" spans="1:3" s="17" customFormat="1" ht="15" customHeight="1" x14ac:dyDescent="0.25">
      <c r="A197" s="28" t="s">
        <v>135</v>
      </c>
      <c r="B197" s="26" t="s">
        <v>182</v>
      </c>
      <c r="C197" s="29">
        <v>431.92</v>
      </c>
    </row>
    <row r="198" spans="1:3" s="17" customFormat="1" ht="15" customHeight="1" x14ac:dyDescent="0.25">
      <c r="A198" s="28" t="s">
        <v>137</v>
      </c>
      <c r="B198" s="26" t="s">
        <v>213</v>
      </c>
      <c r="C198" s="29">
        <v>1135.1199999999999</v>
      </c>
    </row>
    <row r="199" spans="1:3" s="17" customFormat="1" ht="15" customHeight="1" x14ac:dyDescent="0.25">
      <c r="A199" s="28" t="s">
        <v>139</v>
      </c>
      <c r="B199" s="26" t="s">
        <v>184</v>
      </c>
      <c r="C199" s="29">
        <v>142.06</v>
      </c>
    </row>
    <row r="200" spans="1:3" s="17" customFormat="1" ht="15" customHeight="1" x14ac:dyDescent="0.25">
      <c r="A200" s="28" t="s">
        <v>141</v>
      </c>
      <c r="B200" s="26" t="s">
        <v>173</v>
      </c>
      <c r="C200" s="29">
        <v>140.80000000000001</v>
      </c>
    </row>
    <row r="201" spans="1:3" s="17" customFormat="1" ht="15" customHeight="1" x14ac:dyDescent="0.25">
      <c r="A201" s="28" t="s">
        <v>142</v>
      </c>
      <c r="B201" s="26" t="s">
        <v>156</v>
      </c>
      <c r="C201" s="29">
        <v>161.80799999999999</v>
      </c>
    </row>
    <row r="202" spans="1:3" s="17" customFormat="1" ht="15" customHeight="1" x14ac:dyDescent="0.25">
      <c r="A202" s="28" t="s">
        <v>144</v>
      </c>
      <c r="B202" s="26" t="s">
        <v>216</v>
      </c>
      <c r="C202" s="29">
        <v>663.48</v>
      </c>
    </row>
    <row r="203" spans="1:3" s="17" customFormat="1" ht="12" customHeight="1" x14ac:dyDescent="0.25">
      <c r="A203" s="28"/>
      <c r="B203" s="26" t="s">
        <v>217</v>
      </c>
      <c r="C203" s="29">
        <v>0</v>
      </c>
    </row>
    <row r="204" spans="1:3" s="17" customFormat="1" ht="15.75" x14ac:dyDescent="0.25">
      <c r="A204" s="28" t="s">
        <v>218</v>
      </c>
      <c r="B204" s="26" t="s">
        <v>219</v>
      </c>
      <c r="C204" s="29">
        <v>0</v>
      </c>
    </row>
    <row r="205" spans="1:3" s="17" customFormat="1" ht="31.5" x14ac:dyDescent="0.25">
      <c r="A205" s="28"/>
      <c r="B205" s="26" t="s">
        <v>220</v>
      </c>
      <c r="C205" s="29">
        <v>0</v>
      </c>
    </row>
    <row r="206" spans="1:3" s="17" customFormat="1" ht="31.5" x14ac:dyDescent="0.25">
      <c r="A206" s="28"/>
      <c r="B206" s="26" t="s">
        <v>221</v>
      </c>
      <c r="C206" s="29">
        <v>0</v>
      </c>
    </row>
    <row r="207" spans="1:3" s="17" customFormat="1" ht="31.5" x14ac:dyDescent="0.25">
      <c r="A207" s="28"/>
      <c r="B207" s="26" t="s">
        <v>222</v>
      </c>
      <c r="C207" s="29">
        <v>1689.87</v>
      </c>
    </row>
    <row r="208" spans="1:3" s="17" customFormat="1" ht="15.75" x14ac:dyDescent="0.25">
      <c r="A208" s="28"/>
      <c r="B208" s="26" t="s">
        <v>223</v>
      </c>
      <c r="C208" s="29">
        <v>0</v>
      </c>
    </row>
    <row r="209" spans="1:3" s="17" customFormat="1" ht="31.5" x14ac:dyDescent="0.25">
      <c r="A209" s="28"/>
      <c r="B209" s="26" t="s">
        <v>224</v>
      </c>
      <c r="C209" s="29">
        <v>2053.44</v>
      </c>
    </row>
    <row r="210" spans="1:3" s="17" customFormat="1" ht="15.75" x14ac:dyDescent="0.25">
      <c r="A210" s="28"/>
      <c r="B210" s="26" t="s">
        <v>225</v>
      </c>
      <c r="C210" s="29">
        <v>0</v>
      </c>
    </row>
    <row r="211" spans="1:3" s="17" customFormat="1" ht="15.75" x14ac:dyDescent="0.25">
      <c r="A211" s="28"/>
      <c r="B211" s="26" t="s">
        <v>226</v>
      </c>
      <c r="C211" s="29">
        <v>647.16</v>
      </c>
    </row>
    <row r="212" spans="1:3" s="17" customFormat="1" ht="15.75" x14ac:dyDescent="0.25">
      <c r="A212" s="28"/>
      <c r="B212" s="26" t="s">
        <v>227</v>
      </c>
      <c r="C212" s="29">
        <v>264.24</v>
      </c>
    </row>
    <row r="213" spans="1:3" s="17" customFormat="1" ht="15.75" x14ac:dyDescent="0.25">
      <c r="A213" s="28"/>
      <c r="B213" s="26" t="s">
        <v>228</v>
      </c>
      <c r="C213" s="29">
        <v>0</v>
      </c>
    </row>
    <row r="214" spans="1:3" s="17" customFormat="1" ht="15.75" x14ac:dyDescent="0.25">
      <c r="A214" s="28"/>
      <c r="B214" s="26" t="s">
        <v>229</v>
      </c>
      <c r="C214" s="29">
        <v>1496.52</v>
      </c>
    </row>
    <row r="215" spans="1:3" s="17" customFormat="1" ht="15.75" x14ac:dyDescent="0.25">
      <c r="A215" s="28"/>
      <c r="B215" s="26" t="s">
        <v>230</v>
      </c>
      <c r="C215" s="29">
        <v>12938.12</v>
      </c>
    </row>
    <row r="216" spans="1:3" s="17" customFormat="1" ht="31.5" x14ac:dyDescent="0.25">
      <c r="A216" s="28"/>
      <c r="B216" s="26" t="s">
        <v>231</v>
      </c>
      <c r="C216" s="29">
        <v>0</v>
      </c>
    </row>
    <row r="217" spans="1:3" s="17" customFormat="1" ht="15.75" x14ac:dyDescent="0.25">
      <c r="A217" s="28"/>
      <c r="B217" s="26" t="s">
        <v>232</v>
      </c>
      <c r="C217" s="29">
        <v>647.16</v>
      </c>
    </row>
    <row r="218" spans="1:3" s="17" customFormat="1" ht="15.75" x14ac:dyDescent="0.25">
      <c r="A218" s="28"/>
      <c r="B218" s="26" t="s">
        <v>233</v>
      </c>
      <c r="C218" s="29">
        <v>3459.12</v>
      </c>
    </row>
    <row r="219" spans="1:3" s="17" customFormat="1" ht="31.5" x14ac:dyDescent="0.25">
      <c r="A219" s="28"/>
      <c r="B219" s="27" t="s">
        <v>234</v>
      </c>
      <c r="C219" s="29">
        <v>104494.18000000001</v>
      </c>
    </row>
    <row r="220" spans="1:3" s="17" customFormat="1" ht="15.75" x14ac:dyDescent="0.25">
      <c r="A220" s="28"/>
      <c r="B220" s="27" t="s">
        <v>235</v>
      </c>
      <c r="C220" s="29">
        <v>2909.2799999999997</v>
      </c>
    </row>
    <row r="221" spans="1:3" s="17" customFormat="1" ht="15.75" x14ac:dyDescent="0.25">
      <c r="A221" s="28" t="s">
        <v>133</v>
      </c>
      <c r="B221" s="26" t="s">
        <v>236</v>
      </c>
      <c r="C221" s="29">
        <v>0</v>
      </c>
    </row>
    <row r="222" spans="1:3" s="17" customFormat="1" ht="15.75" x14ac:dyDescent="0.25">
      <c r="A222" s="28" t="s">
        <v>135</v>
      </c>
      <c r="B222" s="26" t="s">
        <v>237</v>
      </c>
      <c r="C222" s="29">
        <v>0</v>
      </c>
    </row>
    <row r="223" spans="1:3" s="17" customFormat="1" ht="15.75" x14ac:dyDescent="0.25">
      <c r="A223" s="28" t="s">
        <v>137</v>
      </c>
      <c r="B223" s="26" t="s">
        <v>238</v>
      </c>
      <c r="C223" s="29">
        <v>0</v>
      </c>
    </row>
    <row r="224" spans="1:3" s="17" customFormat="1" ht="15.75" x14ac:dyDescent="0.25">
      <c r="A224" s="28" t="s">
        <v>139</v>
      </c>
      <c r="B224" s="26" t="s">
        <v>239</v>
      </c>
      <c r="C224" s="29">
        <v>0</v>
      </c>
    </row>
    <row r="225" spans="1:6" s="17" customFormat="1" ht="15.75" x14ac:dyDescent="0.25">
      <c r="A225" s="28"/>
      <c r="B225" s="26" t="s">
        <v>240</v>
      </c>
      <c r="C225" s="29">
        <v>601.98</v>
      </c>
    </row>
    <row r="226" spans="1:6" s="17" customFormat="1" ht="15.75" x14ac:dyDescent="0.25">
      <c r="A226" s="28"/>
      <c r="B226" s="26" t="s">
        <v>241</v>
      </c>
      <c r="C226" s="29">
        <v>366.29</v>
      </c>
    </row>
    <row r="227" spans="1:6" s="17" customFormat="1" ht="15.75" x14ac:dyDescent="0.25">
      <c r="A227" s="28"/>
      <c r="B227" s="26" t="s">
        <v>242</v>
      </c>
      <c r="C227" s="29">
        <v>424.18</v>
      </c>
    </row>
    <row r="228" spans="1:6" s="17" customFormat="1" ht="15.75" x14ac:dyDescent="0.25">
      <c r="A228" s="28"/>
      <c r="B228" s="26" t="s">
        <v>243</v>
      </c>
      <c r="C228" s="29">
        <v>331.74</v>
      </c>
    </row>
    <row r="229" spans="1:6" s="17" customFormat="1" ht="15.75" x14ac:dyDescent="0.25">
      <c r="A229" s="28"/>
      <c r="B229" s="26" t="s">
        <v>244</v>
      </c>
      <c r="C229" s="29">
        <v>1496.52</v>
      </c>
    </row>
    <row r="230" spans="1:6" s="17" customFormat="1" ht="15.75" x14ac:dyDescent="0.25">
      <c r="A230" s="28"/>
      <c r="B230" s="26" t="s">
        <v>245</v>
      </c>
      <c r="C230" s="29">
        <v>144.1568</v>
      </c>
    </row>
    <row r="231" spans="1:6" s="17" customFormat="1" ht="15.75" x14ac:dyDescent="0.25">
      <c r="A231" s="28"/>
      <c r="B231" s="26" t="s">
        <v>246</v>
      </c>
      <c r="C231" s="29">
        <v>291.22199999999998</v>
      </c>
    </row>
    <row r="232" spans="1:6" s="17" customFormat="1" ht="31.5" x14ac:dyDescent="0.25">
      <c r="A232" s="28"/>
      <c r="B232" s="29" t="s">
        <v>247</v>
      </c>
      <c r="C232" s="29">
        <v>0</v>
      </c>
    </row>
    <row r="233" spans="1:6" s="17" customFormat="1" ht="13.5" customHeight="1" x14ac:dyDescent="0.25">
      <c r="A233" s="23"/>
      <c r="B233" s="27" t="s">
        <v>248</v>
      </c>
      <c r="C233" s="42">
        <f>SUM(C99:C232)</f>
        <v>206178.23930000002</v>
      </c>
    </row>
    <row r="234" spans="1:6" s="17" customFormat="1" ht="13.5" customHeight="1" x14ac:dyDescent="0.25">
      <c r="A234" s="23"/>
      <c r="B234" s="27" t="s">
        <v>249</v>
      </c>
      <c r="C234" s="42">
        <v>40847.135999999991</v>
      </c>
    </row>
    <row r="235" spans="1:6" s="17" customFormat="1" ht="15.75" x14ac:dyDescent="0.25">
      <c r="A235" s="28" t="s">
        <v>250</v>
      </c>
      <c r="B235" s="27" t="s">
        <v>251</v>
      </c>
      <c r="C235" s="42">
        <v>233784.6719999999</v>
      </c>
    </row>
    <row r="236" spans="1:6" s="17" customFormat="1" ht="15.75" x14ac:dyDescent="0.25">
      <c r="A236" s="28" t="s">
        <v>252</v>
      </c>
      <c r="B236" s="27" t="s">
        <v>253</v>
      </c>
      <c r="C236" s="42">
        <f>C49+C57+C69+C79+C88+C89+C90+C97+C233+C234+C235+C85</f>
        <v>1499069.6342999998</v>
      </c>
    </row>
    <row r="237" spans="1:6" s="48" customFormat="1" x14ac:dyDescent="0.25">
      <c r="A237" s="43"/>
      <c r="B237" s="44" t="s">
        <v>260</v>
      </c>
      <c r="C237" s="45">
        <v>1429867.92</v>
      </c>
      <c r="D237" s="46"/>
      <c r="E237" s="47"/>
      <c r="F237" s="47"/>
    </row>
    <row r="238" spans="1:6" s="50" customFormat="1" x14ac:dyDescent="0.25">
      <c r="A238" s="43"/>
      <c r="B238" s="44" t="s">
        <v>261</v>
      </c>
      <c r="C238" s="45">
        <v>1397378.8</v>
      </c>
      <c r="D238" s="49"/>
      <c r="E238" s="49"/>
      <c r="F238" s="49"/>
    </row>
    <row r="239" spans="1:6" s="50" customFormat="1" x14ac:dyDescent="0.25">
      <c r="A239" s="43"/>
      <c r="B239" s="44" t="s">
        <v>265</v>
      </c>
      <c r="C239" s="45">
        <v>25000</v>
      </c>
      <c r="D239" s="49"/>
      <c r="E239" s="49"/>
      <c r="F239" s="49"/>
    </row>
    <row r="240" spans="1:6" s="50" customFormat="1" x14ac:dyDescent="0.25">
      <c r="A240" s="43"/>
      <c r="B240" s="44" t="s">
        <v>266</v>
      </c>
      <c r="C240" s="45">
        <v>29166.67</v>
      </c>
      <c r="D240" s="49"/>
      <c r="E240" s="49"/>
      <c r="F240" s="49"/>
    </row>
    <row r="241" spans="1:6" s="50" customFormat="1" x14ac:dyDescent="0.25">
      <c r="A241" s="43"/>
      <c r="B241" s="44" t="s">
        <v>263</v>
      </c>
      <c r="C241" s="51">
        <f>C238+C240-C236</f>
        <v>-72524.164299999829</v>
      </c>
      <c r="D241" s="47"/>
      <c r="E241" s="47"/>
      <c r="F241" s="47"/>
    </row>
    <row r="242" spans="1:6" s="50" customFormat="1" x14ac:dyDescent="0.25">
      <c r="A242" s="43"/>
      <c r="B242" s="44" t="s">
        <v>262</v>
      </c>
      <c r="C242" s="51">
        <f>C39+C241</f>
        <v>4777.9861500002444</v>
      </c>
      <c r="D242" s="47"/>
      <c r="E242" s="47"/>
      <c r="F242" s="47"/>
    </row>
    <row r="243" spans="1:6" s="52" customFormat="1" ht="15.75" x14ac:dyDescent="0.25">
      <c r="C243" s="53"/>
    </row>
    <row r="244" spans="1:6" s="52" customFormat="1" ht="15.75" x14ac:dyDescent="0.25">
      <c r="C244" s="53"/>
    </row>
    <row r="245" spans="1:6" s="52" customFormat="1" ht="15.75" x14ac:dyDescent="0.25">
      <c r="C245" s="53"/>
    </row>
    <row r="246" spans="1:6" s="52" customFormat="1" ht="15.75" x14ac:dyDescent="0.25">
      <c r="C246" s="53"/>
    </row>
    <row r="247" spans="1:6" s="52" customFormat="1" ht="15.75" x14ac:dyDescent="0.25">
      <c r="C247" s="53"/>
    </row>
  </sheetData>
  <mergeCells count="3">
    <mergeCell ref="A36:B36"/>
    <mergeCell ref="A37:B37"/>
    <mergeCell ref="A35:B3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2022-02-04T03:40:58Z</dcterms:created>
  <dcterms:modified xsi:type="dcterms:W3CDTF">2022-03-21T06:50:06Z</dcterms:modified>
</cp:coreProperties>
</file>