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2696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C83" i="1"/>
  <c r="C82"/>
  <c r="C77"/>
  <c r="C49"/>
  <c r="C38"/>
  <c r="C31"/>
  <c r="C23"/>
  <c r="C11"/>
  <c r="C79"/>
</calcChain>
</file>

<file path=xl/sharedStrings.xml><?xml version="1.0" encoding="utf-8"?>
<sst xmlns="http://schemas.openxmlformats.org/spreadsheetml/2006/main" count="116" uniqueCount="114">
  <si>
    <t>г</t>
  </si>
  <si>
    <t>д</t>
  </si>
  <si>
    <t xml:space="preserve">   1. Содержание помещений общего пользования</t>
  </si>
  <si>
    <t>1.1.</t>
  </si>
  <si>
    <t>Влажное подметание лестничных площадок и маршей нижних 2-х эт</t>
  </si>
  <si>
    <t>1.2.</t>
  </si>
  <si>
    <t>Мытье лестничных площадок и маршей нижних 2-х этажей</t>
  </si>
  <si>
    <t>1.3.</t>
  </si>
  <si>
    <t>Влажная протирка стен, дверей, плафонов, окон. решеток, отопит.приборов, чердачных лестниц, шкафов для эл. счетчиков, почтовых ящиков, обметание пыли с потолков, подоконников</t>
  </si>
  <si>
    <t>1.4.</t>
  </si>
  <si>
    <t>Мытье окон</t>
  </si>
  <si>
    <t xml:space="preserve">            ИТОГО по п. 1 :</t>
  </si>
  <si>
    <t xml:space="preserve">   2. Уборка придомовой территории, входящей в состав общего имущества</t>
  </si>
  <si>
    <t>2.1.</t>
  </si>
  <si>
    <t>Подметание придомовой территории в летний период</t>
  </si>
  <si>
    <t>2.2.</t>
  </si>
  <si>
    <t>Уборка мусора с газона в летний период (листья и сучья)</t>
  </si>
  <si>
    <t xml:space="preserve"> 2.3</t>
  </si>
  <si>
    <t>Уборка мусора с газона в летний период (случайный мусор))</t>
  </si>
  <si>
    <t xml:space="preserve"> 2.4</t>
  </si>
  <si>
    <t>Очистка урн</t>
  </si>
  <si>
    <t xml:space="preserve"> 2.5</t>
  </si>
  <si>
    <t>Подметание снега толщиной при снегопаде</t>
  </si>
  <si>
    <t xml:space="preserve"> 2.6 </t>
  </si>
  <si>
    <t>Подметание снега толщиной без снегопада</t>
  </si>
  <si>
    <t xml:space="preserve"> 2.7</t>
  </si>
  <si>
    <t xml:space="preserve">Сдвижка и подметание территории в зимний период (меха уборка) </t>
  </si>
  <si>
    <t xml:space="preserve"> 2.8</t>
  </si>
  <si>
    <t>Посыпка пешеходных дорожек и проездов противогололедными материалами шириной 0,5м</t>
  </si>
  <si>
    <t xml:space="preserve"> 2.9 </t>
  </si>
  <si>
    <t>Очистка пешеходных дорожек, крылец, входов, отмосток ибордюров вдоль  проездов от наледи и льда шириной 0,5м</t>
  </si>
  <si>
    <t xml:space="preserve"> 2.10</t>
  </si>
  <si>
    <t>Кошение газонов</t>
  </si>
  <si>
    <t xml:space="preserve">            ИТОГО по п. 2 :</t>
  </si>
  <si>
    <t xml:space="preserve">   3. Подготовка многоквартирного дома к сезонной эксплуатации</t>
  </si>
  <si>
    <t xml:space="preserve"> Промывка трубопроводов системы отопления</t>
  </si>
  <si>
    <t xml:space="preserve"> Испытание трубопроводов системы ЦО</t>
  </si>
  <si>
    <t xml:space="preserve"> Консервация и расконсервация  системы ЦО</t>
  </si>
  <si>
    <t xml:space="preserve"> Регулировка и наладка системы ЦО</t>
  </si>
  <si>
    <t xml:space="preserve"> Ликвидация воздушных пробок в стояке отопления</t>
  </si>
  <si>
    <t>Замена ламп освещения подъездов, подвалов, внутриквартального</t>
  </si>
  <si>
    <t xml:space="preserve">            ИТОГО по п. 3 :</t>
  </si>
  <si>
    <t xml:space="preserve">   4. Проведение технических осмотров и мелкий ремонт</t>
  </si>
  <si>
    <t>4.1.</t>
  </si>
  <si>
    <t>Проведение технических осмотров и устранение незначительных неисправностей систем вентиляции (констр.элем.)</t>
  </si>
  <si>
    <t>4.2.</t>
  </si>
  <si>
    <t>Проведение технических осмотров и устранение незначительных неисправностей  систем центр.отопления</t>
  </si>
  <si>
    <t>4.3.</t>
  </si>
  <si>
    <t>Проведение технических осмотров, ремонтов и устранение незначительных неисправностей в системах ВиК</t>
  </si>
  <si>
    <t>4.4.</t>
  </si>
  <si>
    <t>Ершение канализационного коллект.</t>
  </si>
  <si>
    <t xml:space="preserve"> 4.5</t>
  </si>
  <si>
    <t>Проведение технических осмотров, ремонтов и устранение незначительных неисправностей в системах  электроснабжения</t>
  </si>
  <si>
    <t xml:space="preserve">            ИТОГО по п. 4 :</t>
  </si>
  <si>
    <t>5.</t>
  </si>
  <si>
    <t>Аварийное обслуживание внутридомового инжен.сантехнич. и эл.технического оборудования</t>
  </si>
  <si>
    <t xml:space="preserve"> 5.1</t>
  </si>
  <si>
    <t>Диспетчкрское обслуживание</t>
  </si>
  <si>
    <t xml:space="preserve">            ИТОГО по п. 5 :</t>
  </si>
  <si>
    <t>6.</t>
  </si>
  <si>
    <t>Дератизация</t>
  </si>
  <si>
    <t>7.</t>
  </si>
  <si>
    <t>Дезинсекция</t>
  </si>
  <si>
    <t xml:space="preserve"> 8. Поверка и обслуживание общедомовых приборов учета.</t>
  </si>
  <si>
    <t xml:space="preserve"> 8.2</t>
  </si>
  <si>
    <t>Обслуживание общедомовых приборов учета воды</t>
  </si>
  <si>
    <t>Снятие показаний, обработка тинформации, занесение в компьютер, передача данных в ресурсоснабжающую организацию (вода)</t>
  </si>
  <si>
    <t>Снятие показаний, обработка тинформации, занесение в компьютер, передача данных в ресурсоснабжающую организацию (элэнергия)</t>
  </si>
  <si>
    <t xml:space="preserve">            ИТОГО по п. 8 :</t>
  </si>
  <si>
    <t xml:space="preserve">  9. Текущий ремонт (непредвиденные работы)</t>
  </si>
  <si>
    <t>9.1.</t>
  </si>
  <si>
    <t>Текущий ремонт электрооборудования (непр раб)</t>
  </si>
  <si>
    <t>замена энергосберегающего патрона на лестничной клетке</t>
  </si>
  <si>
    <t>9.2.</t>
  </si>
  <si>
    <t>Текущий ремонт систем ВиК (непр ра)</t>
  </si>
  <si>
    <t>смена циркуляционного насоса STI CR 25/6-180 c соединительным комплектом в ИТП</t>
  </si>
  <si>
    <t>установка разъема для передвижного компрессора в ВРУ:</t>
  </si>
  <si>
    <t>а</t>
  </si>
  <si>
    <t>установка автоматического выключателя 25А</t>
  </si>
  <si>
    <t>б</t>
  </si>
  <si>
    <t>устрйство дин-рейки (500мм)</t>
  </si>
  <si>
    <t>в</t>
  </si>
  <si>
    <t>устройство разъема РШ-ВШ 3 конт. 32А/250В</t>
  </si>
  <si>
    <t>устройство кабеля КГ 4*4</t>
  </si>
  <si>
    <t>устройство провода АПуВ 1*2,5</t>
  </si>
  <si>
    <t>замена прокладок на вентиля для промывки системы отопления</t>
  </si>
  <si>
    <t>смена вентиля Ду 15 мм в ИТП</t>
  </si>
  <si>
    <t>установка сбросного вентиля Ду 15мм стояка отопления ст. кв10,12</t>
  </si>
  <si>
    <t>уплотнение соединений (лентой ФУМ, лен сантехнический) кв.10,12</t>
  </si>
  <si>
    <t>смена вентиля ст.отопления Ду 20мм с отжигом кв.11,12</t>
  </si>
  <si>
    <t>уплотнение соединений (лен сантехнический) кв.11,12</t>
  </si>
  <si>
    <t xml:space="preserve"> 9.3</t>
  </si>
  <si>
    <t>Текущий ремонт систем конструкт.элементов) (непр раб)</t>
  </si>
  <si>
    <t>ремонт скамейки с заменой пиломатериала:</t>
  </si>
  <si>
    <t>доска обрезная  (2,3*0,18*0,04)*2 шт</t>
  </si>
  <si>
    <t>брусок (перемычка) 0,7*0,1*0,04</t>
  </si>
  <si>
    <t>укрепление фрамуг на лестничной клетке</t>
  </si>
  <si>
    <t>открытие продухов</t>
  </si>
  <si>
    <t>окраска МАФ (скамеек, урн  МАЙ-ИЮНЬ)</t>
  </si>
  <si>
    <t>закрывание продухов профлистом</t>
  </si>
  <si>
    <t>Текущий ремонт систем ЦО  (непр раб)</t>
  </si>
  <si>
    <t>укрепление створки слухового окна</t>
  </si>
  <si>
    <t>Управление многоквартирным домом</t>
  </si>
  <si>
    <t>13.</t>
  </si>
  <si>
    <t xml:space="preserve">   Сумма затрат по дому в год  :</t>
  </si>
  <si>
    <t>по управлению и обслуживанию</t>
  </si>
  <si>
    <t>МКД по ул.Первостроителей 11</t>
  </si>
  <si>
    <t xml:space="preserve">Отчет за 2021 г </t>
  </si>
  <si>
    <t>результат на 01.01.2021 г. ("+"- экономия, "-" - перерасход)</t>
  </si>
  <si>
    <t>ИТОГО</t>
  </si>
  <si>
    <t xml:space="preserve">Итого начислено населению </t>
  </si>
  <si>
    <t>Итого оплачено населением</t>
  </si>
  <si>
    <t>Результат накоплением "+" - экономия "-" - перерасход</t>
  </si>
  <si>
    <t>Результат за 2021 год "+" - экономия "-" - перерасход</t>
  </si>
</sst>
</file>

<file path=xl/styles.xml><?xml version="1.0" encoding="utf-8"?>
<styleSheet xmlns="http://schemas.openxmlformats.org/spreadsheetml/2006/main">
  <numFmts count="1">
    <numFmt numFmtId="164" formatCode="d/m;@"/>
  </numFmts>
  <fonts count="13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Arial Cyr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0" xfId="0" applyFont="1" applyFill="1"/>
    <xf numFmtId="0" fontId="5" fillId="0" borderId="0" xfId="1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0" applyFont="1" applyFill="1"/>
    <xf numFmtId="0" fontId="6" fillId="0" borderId="1" xfId="0" applyNumberFormat="1" applyFont="1" applyFill="1" applyBorder="1" applyAlignment="1">
      <alignment horizontal="left"/>
    </xf>
    <xf numFmtId="2" fontId="6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/>
    <xf numFmtId="2" fontId="2" fillId="0" borderId="1" xfId="0" applyNumberFormat="1" applyFont="1" applyFill="1" applyBorder="1"/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/>
    <xf numFmtId="16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top" wrapText="1"/>
    </xf>
    <xf numFmtId="0" fontId="8" fillId="0" borderId="1" xfId="0" applyFont="1" applyBorder="1"/>
    <xf numFmtId="0" fontId="8" fillId="0" borderId="1" xfId="0" applyFont="1" applyFill="1" applyBorder="1"/>
    <xf numFmtId="0" fontId="2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2" fillId="0" borderId="1" xfId="0" applyFont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10" fillId="0" borderId="1" xfId="1" applyFont="1" applyBorder="1"/>
    <xf numFmtId="0" fontId="11" fillId="0" borderId="0" xfId="0" applyFont="1" applyFill="1" applyAlignment="1">
      <alignment wrapText="1"/>
    </xf>
    <xf numFmtId="0" fontId="12" fillId="0" borderId="0" xfId="0" applyFont="1" applyFill="1" applyBorder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1" xfId="1" applyFont="1" applyBorder="1" applyAlignment="1">
      <alignment horizontal="center"/>
    </xf>
    <xf numFmtId="2" fontId="10" fillId="0" borderId="1" xfId="1" applyNumberFormat="1" applyFont="1" applyFill="1" applyBorder="1" applyAlignment="1"/>
    <xf numFmtId="0" fontId="12" fillId="0" borderId="1" xfId="1" applyFont="1" applyBorder="1" applyAlignment="1">
      <alignment horizontal="center" wrapText="1"/>
    </xf>
    <xf numFmtId="2" fontId="10" fillId="0" borderId="1" xfId="1" applyNumberFormat="1" applyFont="1" applyBorder="1" applyAlignment="1">
      <alignment wrapText="1"/>
    </xf>
    <xf numFmtId="0" fontId="12" fillId="0" borderId="0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1"/>
  <sheetViews>
    <sheetView tabSelected="1" topLeftCell="A64" workbookViewId="0">
      <selection activeCell="F75" sqref="F75"/>
    </sheetView>
  </sheetViews>
  <sheetFormatPr defaultColWidth="9.109375" defaultRowHeight="14.25" customHeight="1"/>
  <cols>
    <col min="1" max="1" width="7" style="1" customWidth="1"/>
    <col min="2" max="2" width="74" style="1" customWidth="1"/>
    <col min="3" max="3" width="15.33203125" style="1" customWidth="1"/>
    <col min="4" max="200" width="9.109375" style="1" customWidth="1"/>
    <col min="201" max="201" width="3.88671875" style="1" customWidth="1"/>
    <col min="202" max="202" width="52.109375" style="1" customWidth="1"/>
    <col min="203" max="203" width="10" style="1" customWidth="1"/>
    <col min="204" max="204" width="7.33203125" style="1" customWidth="1"/>
    <col min="205" max="205" width="7.6640625" style="1" customWidth="1"/>
    <col min="206" max="206" width="5.5546875" style="1" customWidth="1"/>
    <col min="207" max="207" width="7.109375" style="1" customWidth="1"/>
    <col min="208" max="208" width="8.5546875" style="1" customWidth="1"/>
    <col min="209" max="209" width="9.109375" style="1" customWidth="1"/>
    <col min="210" max="210" width="7.88671875" style="1" customWidth="1"/>
    <col min="211" max="211" width="7" style="1" customWidth="1"/>
    <col min="212" max="212" width="10" style="1" customWidth="1"/>
    <col min="213" max="16384" width="9.109375" style="1"/>
  </cols>
  <sheetData>
    <row r="1" spans="1:3" s="3" customFormat="1" ht="14.25" customHeight="1">
      <c r="A1" s="44" t="s">
        <v>107</v>
      </c>
      <c r="B1" s="44"/>
      <c r="C1" s="2"/>
    </row>
    <row r="2" spans="1:3" s="4" customFormat="1" ht="14.25" customHeight="1">
      <c r="A2" s="44" t="s">
        <v>105</v>
      </c>
      <c r="B2" s="44"/>
      <c r="C2" s="2"/>
    </row>
    <row r="3" spans="1:3" s="4" customFormat="1" ht="14.25" customHeight="1">
      <c r="A3" s="44" t="s">
        <v>106</v>
      </c>
      <c r="B3" s="44"/>
      <c r="C3" s="2"/>
    </row>
    <row r="4" spans="1:3" s="5" customFormat="1" ht="14.25" customHeight="1">
      <c r="A4" s="45"/>
      <c r="B4" s="45"/>
    </row>
    <row r="5" spans="1:3" s="5" customFormat="1" ht="14.25" customHeight="1">
      <c r="A5" s="6"/>
      <c r="B5" s="6" t="s">
        <v>108</v>
      </c>
      <c r="C5" s="7">
        <v>-48593.472000000016</v>
      </c>
    </row>
    <row r="6" spans="1:3" s="5" customFormat="1" ht="14.25" customHeight="1">
      <c r="A6" s="8"/>
      <c r="B6" s="9" t="s">
        <v>2</v>
      </c>
      <c r="C6" s="10"/>
    </row>
    <row r="7" spans="1:3" ht="14.25" customHeight="1">
      <c r="A7" s="11" t="s">
        <v>3</v>
      </c>
      <c r="B7" s="12" t="s">
        <v>4</v>
      </c>
      <c r="C7" s="13">
        <v>6654.6479999999992</v>
      </c>
    </row>
    <row r="8" spans="1:3" ht="14.25" customHeight="1">
      <c r="A8" s="14" t="s">
        <v>5</v>
      </c>
      <c r="B8" s="12" t="s">
        <v>6</v>
      </c>
      <c r="C8" s="13">
        <v>8961.5040000000008</v>
      </c>
    </row>
    <row r="9" spans="1:3" ht="14.25" customHeight="1">
      <c r="A9" s="14" t="s">
        <v>7</v>
      </c>
      <c r="B9" s="12" t="s">
        <v>8</v>
      </c>
      <c r="C9" s="13">
        <v>663.95</v>
      </c>
    </row>
    <row r="10" spans="1:3" ht="14.25" customHeight="1">
      <c r="A10" s="11" t="s">
        <v>9</v>
      </c>
      <c r="B10" s="12" t="s">
        <v>10</v>
      </c>
      <c r="C10" s="13">
        <v>134.36799999999999</v>
      </c>
    </row>
    <row r="11" spans="1:3" ht="14.25" customHeight="1">
      <c r="A11" s="11"/>
      <c r="B11" s="15" t="s">
        <v>11</v>
      </c>
      <c r="C11" s="16">
        <f>SUM(C7:C10)</f>
        <v>16414.47</v>
      </c>
    </row>
    <row r="12" spans="1:3" ht="14.25" customHeight="1">
      <c r="A12" s="11"/>
      <c r="B12" s="9" t="s">
        <v>12</v>
      </c>
      <c r="C12" s="13"/>
    </row>
    <row r="13" spans="1:3" ht="14.25" customHeight="1">
      <c r="A13" s="11" t="s">
        <v>13</v>
      </c>
      <c r="B13" s="12" t="s">
        <v>14</v>
      </c>
      <c r="C13" s="13">
        <v>1538.16</v>
      </c>
    </row>
    <row r="14" spans="1:3" ht="14.25" customHeight="1">
      <c r="A14" s="17" t="s">
        <v>15</v>
      </c>
      <c r="B14" s="12" t="s">
        <v>16</v>
      </c>
      <c r="C14" s="13">
        <v>234.60000000000002</v>
      </c>
    </row>
    <row r="15" spans="1:3" ht="14.25" customHeight="1">
      <c r="A15" s="17" t="s">
        <v>17</v>
      </c>
      <c r="B15" s="12" t="s">
        <v>18</v>
      </c>
      <c r="C15" s="13">
        <v>8790.5999999999985</v>
      </c>
    </row>
    <row r="16" spans="1:3" ht="14.25" customHeight="1">
      <c r="A16" s="17" t="s">
        <v>19</v>
      </c>
      <c r="B16" s="12" t="s">
        <v>20</v>
      </c>
      <c r="C16" s="13">
        <v>1219.32</v>
      </c>
    </row>
    <row r="17" spans="1:3" ht="14.25" customHeight="1">
      <c r="A17" s="17" t="s">
        <v>21</v>
      </c>
      <c r="B17" s="12" t="s">
        <v>22</v>
      </c>
      <c r="C17" s="13">
        <v>20644.800000000003</v>
      </c>
    </row>
    <row r="18" spans="1:3" ht="14.25" customHeight="1">
      <c r="A18" s="17" t="s">
        <v>23</v>
      </c>
      <c r="B18" s="12" t="s">
        <v>24</v>
      </c>
      <c r="C18" s="13">
        <v>5445.44</v>
      </c>
    </row>
    <row r="19" spans="1:3" ht="14.25" customHeight="1">
      <c r="A19" s="11" t="s">
        <v>25</v>
      </c>
      <c r="B19" s="12" t="s">
        <v>26</v>
      </c>
      <c r="C19" s="13">
        <v>1110.56</v>
      </c>
    </row>
    <row r="20" spans="1:3" ht="14.25" customHeight="1">
      <c r="A20" s="11" t="s">
        <v>27</v>
      </c>
      <c r="B20" s="12" t="s">
        <v>28</v>
      </c>
      <c r="C20" s="13">
        <v>159.60000000000002</v>
      </c>
    </row>
    <row r="21" spans="1:3" ht="14.25" customHeight="1">
      <c r="A21" s="11" t="s">
        <v>29</v>
      </c>
      <c r="B21" s="12" t="s">
        <v>30</v>
      </c>
      <c r="C21" s="13">
        <v>4849.24</v>
      </c>
    </row>
    <row r="22" spans="1:3" ht="14.25" customHeight="1">
      <c r="A22" s="11" t="s">
        <v>31</v>
      </c>
      <c r="B22" s="12" t="s">
        <v>32</v>
      </c>
      <c r="C22" s="13">
        <v>2189.6</v>
      </c>
    </row>
    <row r="23" spans="1:3" ht="14.25" customHeight="1">
      <c r="A23" s="11"/>
      <c r="B23" s="15" t="s">
        <v>33</v>
      </c>
      <c r="C23" s="16">
        <f>SUM(C13:C22)</f>
        <v>46181.919999999998</v>
      </c>
    </row>
    <row r="24" spans="1:3" ht="14.25" customHeight="1">
      <c r="A24" s="11"/>
      <c r="B24" s="9" t="s">
        <v>34</v>
      </c>
      <c r="C24" s="13"/>
    </row>
    <row r="25" spans="1:3" ht="14.25" customHeight="1">
      <c r="A25" s="18">
        <v>43103</v>
      </c>
      <c r="B25" s="19" t="s">
        <v>35</v>
      </c>
      <c r="C25" s="13">
        <v>8412.0300000000007</v>
      </c>
    </row>
    <row r="26" spans="1:3" ht="14.25" customHeight="1">
      <c r="A26" s="18">
        <v>43134</v>
      </c>
      <c r="B26" s="19" t="s">
        <v>36</v>
      </c>
      <c r="C26" s="13">
        <v>6251.7000000000007</v>
      </c>
    </row>
    <row r="27" spans="1:3" ht="14.25" customHeight="1">
      <c r="A27" s="18">
        <v>43162</v>
      </c>
      <c r="B27" s="19" t="s">
        <v>37</v>
      </c>
      <c r="C27" s="13">
        <v>3307.2000000000003</v>
      </c>
    </row>
    <row r="28" spans="1:3" ht="14.25" customHeight="1">
      <c r="A28" s="18">
        <v>43193</v>
      </c>
      <c r="B28" s="19" t="s">
        <v>38</v>
      </c>
      <c r="C28" s="13">
        <v>230.1</v>
      </c>
    </row>
    <row r="29" spans="1:3" ht="14.25" customHeight="1">
      <c r="A29" s="18">
        <v>43223</v>
      </c>
      <c r="B29" s="19" t="s">
        <v>39</v>
      </c>
      <c r="C29" s="13">
        <v>605.76</v>
      </c>
    </row>
    <row r="30" spans="1:3" ht="14.25" customHeight="1">
      <c r="A30" s="20">
        <v>43376</v>
      </c>
      <c r="B30" s="12" t="s">
        <v>40</v>
      </c>
      <c r="C30" s="13">
        <v>64.930000000000007</v>
      </c>
    </row>
    <row r="31" spans="1:3" ht="14.25" customHeight="1">
      <c r="A31" s="11"/>
      <c r="B31" s="15" t="s">
        <v>41</v>
      </c>
      <c r="C31" s="16">
        <f>SUM(C25:C30)</f>
        <v>18871.719999999998</v>
      </c>
    </row>
    <row r="32" spans="1:3" ht="14.25" customHeight="1">
      <c r="A32" s="11"/>
      <c r="B32" s="9" t="s">
        <v>42</v>
      </c>
      <c r="C32" s="13"/>
    </row>
    <row r="33" spans="1:3" ht="14.25" customHeight="1">
      <c r="A33" s="11" t="s">
        <v>43</v>
      </c>
      <c r="B33" s="12" t="s">
        <v>44</v>
      </c>
      <c r="C33" s="13">
        <v>0</v>
      </c>
    </row>
    <row r="34" spans="1:3" ht="14.25" customHeight="1">
      <c r="A34" s="11" t="s">
        <v>45</v>
      </c>
      <c r="B34" s="12" t="s">
        <v>46</v>
      </c>
      <c r="C34" s="13">
        <v>3449.8440000000001</v>
      </c>
    </row>
    <row r="35" spans="1:3" ht="14.25" customHeight="1">
      <c r="A35" s="11" t="s">
        <v>47</v>
      </c>
      <c r="B35" s="12" t="s">
        <v>48</v>
      </c>
      <c r="C35" s="13">
        <v>2299.8960000000002</v>
      </c>
    </row>
    <row r="36" spans="1:3" ht="14.25" customHeight="1">
      <c r="A36" s="11" t="s">
        <v>49</v>
      </c>
      <c r="B36" s="12" t="s">
        <v>50</v>
      </c>
      <c r="C36" s="13">
        <v>1083</v>
      </c>
    </row>
    <row r="37" spans="1:3" ht="14.25" customHeight="1">
      <c r="A37" s="11" t="s">
        <v>51</v>
      </c>
      <c r="B37" s="12" t="s">
        <v>52</v>
      </c>
      <c r="C37" s="13">
        <v>2908.6920000000005</v>
      </c>
    </row>
    <row r="38" spans="1:3" ht="14.25" customHeight="1">
      <c r="A38" s="11"/>
      <c r="B38" s="15" t="s">
        <v>53</v>
      </c>
      <c r="C38" s="16">
        <f>SUM(C33:C37)</f>
        <v>9741.4320000000007</v>
      </c>
    </row>
    <row r="39" spans="1:3" ht="14.25" customHeight="1">
      <c r="A39" s="21" t="s">
        <v>54</v>
      </c>
      <c r="B39" s="15" t="s">
        <v>55</v>
      </c>
      <c r="C39" s="16">
        <v>6426.1800000000012</v>
      </c>
    </row>
    <row r="40" spans="1:3" ht="14.25" customHeight="1">
      <c r="A40" s="21" t="s">
        <v>56</v>
      </c>
      <c r="B40" s="15" t="s">
        <v>57</v>
      </c>
      <c r="C40" s="16">
        <v>1826.3880000000006</v>
      </c>
    </row>
    <row r="41" spans="1:3" ht="14.25" customHeight="1">
      <c r="A41" s="21"/>
      <c r="B41" s="15" t="s">
        <v>58</v>
      </c>
      <c r="C41" s="16"/>
    </row>
    <row r="42" spans="1:3" ht="14.25" customHeight="1">
      <c r="A42" s="21" t="s">
        <v>59</v>
      </c>
      <c r="B42" s="15" t="s">
        <v>60</v>
      </c>
      <c r="C42" s="16">
        <v>987.96799999999996</v>
      </c>
    </row>
    <row r="43" spans="1:3" ht="14.25" customHeight="1">
      <c r="A43" s="21" t="s">
        <v>61</v>
      </c>
      <c r="B43" s="15" t="s">
        <v>62</v>
      </c>
      <c r="C43" s="16">
        <v>953.50399999999991</v>
      </c>
    </row>
    <row r="44" spans="1:3" ht="14.25" customHeight="1">
      <c r="A44" s="21"/>
      <c r="B44" s="15"/>
      <c r="C44" s="13"/>
    </row>
    <row r="45" spans="1:3" ht="14.25" customHeight="1">
      <c r="A45" s="21"/>
      <c r="B45" s="22" t="s">
        <v>63</v>
      </c>
      <c r="C45" s="13"/>
    </row>
    <row r="46" spans="1:3" ht="14.25" customHeight="1">
      <c r="A46" s="11" t="s">
        <v>64</v>
      </c>
      <c r="B46" s="12" t="s">
        <v>65</v>
      </c>
      <c r="C46" s="13">
        <v>10170</v>
      </c>
    </row>
    <row r="47" spans="1:3" ht="14.25" customHeight="1">
      <c r="A47" s="11"/>
      <c r="B47" s="12" t="s">
        <v>66</v>
      </c>
      <c r="C47" s="13">
        <v>9901.7999999999975</v>
      </c>
    </row>
    <row r="48" spans="1:3" ht="14.25" customHeight="1">
      <c r="A48" s="11"/>
      <c r="B48" s="12" t="s">
        <v>67</v>
      </c>
      <c r="C48" s="13">
        <v>3300.6000000000008</v>
      </c>
    </row>
    <row r="49" spans="1:3" ht="14.25" customHeight="1">
      <c r="A49" s="11"/>
      <c r="B49" s="15" t="s">
        <v>68</v>
      </c>
      <c r="C49" s="16">
        <f>SUM(C46:C48)</f>
        <v>23372.399999999998</v>
      </c>
    </row>
    <row r="50" spans="1:3" ht="14.25" customHeight="1">
      <c r="A50" s="11"/>
      <c r="B50" s="9" t="s">
        <v>69</v>
      </c>
      <c r="C50" s="13"/>
    </row>
    <row r="51" spans="1:3" ht="14.25" customHeight="1">
      <c r="A51" s="11" t="s">
        <v>70</v>
      </c>
      <c r="B51" s="12" t="s">
        <v>71</v>
      </c>
      <c r="C51" s="13"/>
    </row>
    <row r="52" spans="1:3" ht="14.25" customHeight="1">
      <c r="A52" s="11"/>
      <c r="B52" s="23" t="s">
        <v>72</v>
      </c>
      <c r="C52" s="13">
        <v>370.31</v>
      </c>
    </row>
    <row r="53" spans="1:3" ht="14.25" customHeight="1">
      <c r="A53" s="11" t="s">
        <v>73</v>
      </c>
      <c r="B53" s="12" t="s">
        <v>74</v>
      </c>
      <c r="C53" s="13">
        <v>0</v>
      </c>
    </row>
    <row r="54" spans="1:3" ht="14.25" customHeight="1">
      <c r="A54" s="24"/>
      <c r="B54" s="25" t="s">
        <v>75</v>
      </c>
      <c r="C54" s="13">
        <v>6450.16</v>
      </c>
    </row>
    <row r="55" spans="1:3" ht="14.25" customHeight="1">
      <c r="A55" s="26"/>
      <c r="B55" s="27" t="s">
        <v>76</v>
      </c>
      <c r="C55" s="13">
        <v>0</v>
      </c>
    </row>
    <row r="56" spans="1:3" ht="14.25" customHeight="1">
      <c r="A56" s="26" t="s">
        <v>77</v>
      </c>
      <c r="B56" s="23" t="s">
        <v>78</v>
      </c>
      <c r="C56" s="13">
        <v>362.24</v>
      </c>
    </row>
    <row r="57" spans="1:3" ht="14.25" customHeight="1">
      <c r="A57" s="26" t="s">
        <v>79</v>
      </c>
      <c r="B57" s="23" t="s">
        <v>80</v>
      </c>
      <c r="C57" s="13">
        <v>54.515000000000001</v>
      </c>
    </row>
    <row r="58" spans="1:3" ht="14.25" customHeight="1">
      <c r="A58" s="26" t="s">
        <v>81</v>
      </c>
      <c r="B58" s="23" t="s">
        <v>82</v>
      </c>
      <c r="C58" s="13">
        <v>236</v>
      </c>
    </row>
    <row r="59" spans="1:3" ht="14.25" customHeight="1">
      <c r="A59" s="26" t="s">
        <v>0</v>
      </c>
      <c r="B59" s="23" t="s">
        <v>83</v>
      </c>
      <c r="C59" s="13">
        <v>968.87999999999988</v>
      </c>
    </row>
    <row r="60" spans="1:3" ht="14.25" customHeight="1">
      <c r="A60" s="26" t="s">
        <v>1</v>
      </c>
      <c r="B60" s="23" t="s">
        <v>84</v>
      </c>
      <c r="C60" s="13">
        <v>484.43999999999994</v>
      </c>
    </row>
    <row r="61" spans="1:3" ht="14.25" customHeight="1">
      <c r="A61" s="11"/>
      <c r="B61" s="28" t="s">
        <v>85</v>
      </c>
      <c r="C61" s="13">
        <v>130.22</v>
      </c>
    </row>
    <row r="62" spans="1:3" ht="14.25" customHeight="1">
      <c r="A62" s="11"/>
      <c r="B62" s="24" t="s">
        <v>86</v>
      </c>
      <c r="C62" s="13">
        <v>918.01</v>
      </c>
    </row>
    <row r="63" spans="1:3" ht="14.25" customHeight="1">
      <c r="A63" s="11"/>
      <c r="B63" s="28" t="s">
        <v>87</v>
      </c>
      <c r="C63" s="13">
        <v>2754.0299999999997</v>
      </c>
    </row>
    <row r="64" spans="1:3" ht="14.25" customHeight="1">
      <c r="A64" s="11"/>
      <c r="B64" s="28" t="s">
        <v>88</v>
      </c>
      <c r="C64" s="13">
        <v>20.225999999999999</v>
      </c>
    </row>
    <row r="65" spans="1:3" ht="14.25" customHeight="1">
      <c r="A65" s="11"/>
      <c r="B65" s="24" t="s">
        <v>89</v>
      </c>
      <c r="C65" s="13">
        <v>918.01</v>
      </c>
    </row>
    <row r="66" spans="1:3" ht="14.25" customHeight="1">
      <c r="A66" s="11"/>
      <c r="B66" s="24" t="s">
        <v>90</v>
      </c>
      <c r="C66" s="13">
        <v>20.225999999999999</v>
      </c>
    </row>
    <row r="67" spans="1:3" ht="14.25" customHeight="1">
      <c r="A67" s="11" t="s">
        <v>91</v>
      </c>
      <c r="B67" s="12" t="s">
        <v>92</v>
      </c>
      <c r="C67" s="13">
        <v>0</v>
      </c>
    </row>
    <row r="68" spans="1:3" ht="14.25" customHeight="1">
      <c r="A68" s="26"/>
      <c r="B68" s="23" t="s">
        <v>93</v>
      </c>
      <c r="C68" s="13">
        <v>1060.085</v>
      </c>
    </row>
    <row r="69" spans="1:3" ht="14.25" customHeight="1">
      <c r="A69" s="26" t="s">
        <v>77</v>
      </c>
      <c r="B69" s="23" t="s">
        <v>94</v>
      </c>
      <c r="C69" s="13">
        <v>0</v>
      </c>
    </row>
    <row r="70" spans="1:3" ht="14.25" customHeight="1">
      <c r="A70" s="26" t="s">
        <v>79</v>
      </c>
      <c r="B70" s="23" t="s">
        <v>95</v>
      </c>
      <c r="C70" s="13">
        <v>0</v>
      </c>
    </row>
    <row r="71" spans="1:3" ht="14.25" customHeight="1">
      <c r="A71" s="26"/>
      <c r="B71" s="29" t="s">
        <v>96</v>
      </c>
      <c r="C71" s="13">
        <v>475.58</v>
      </c>
    </row>
    <row r="72" spans="1:3" ht="14.25" customHeight="1">
      <c r="A72" s="11"/>
      <c r="B72" s="23" t="s">
        <v>97</v>
      </c>
      <c r="C72" s="13">
        <v>332.56</v>
      </c>
    </row>
    <row r="73" spans="1:3" ht="14.25" customHeight="1">
      <c r="A73" s="11"/>
      <c r="B73" s="13" t="s">
        <v>98</v>
      </c>
      <c r="C73" s="13">
        <v>649.67400000000009</v>
      </c>
    </row>
    <row r="74" spans="1:3" ht="14.25" customHeight="1">
      <c r="A74" s="11"/>
      <c r="B74" s="13" t="s">
        <v>99</v>
      </c>
      <c r="C74" s="13">
        <v>868.39200000000005</v>
      </c>
    </row>
    <row r="75" spans="1:3" ht="14.25" customHeight="1">
      <c r="A75" s="11"/>
      <c r="B75" s="12" t="s">
        <v>100</v>
      </c>
      <c r="C75" s="13">
        <v>0</v>
      </c>
    </row>
    <row r="76" spans="1:3" ht="14.25" customHeight="1">
      <c r="A76" s="11"/>
      <c r="B76" s="25" t="s">
        <v>101</v>
      </c>
      <c r="C76" s="13">
        <v>64.73</v>
      </c>
    </row>
    <row r="77" spans="1:3" ht="14.25" customHeight="1">
      <c r="A77" s="30"/>
      <c r="B77" s="32" t="s">
        <v>109</v>
      </c>
      <c r="C77" s="16">
        <f>SUM(C52:C76)</f>
        <v>17138.288000000004</v>
      </c>
    </row>
    <row r="78" spans="1:3" ht="14.25" customHeight="1">
      <c r="A78" s="11"/>
      <c r="B78" s="31" t="s">
        <v>102</v>
      </c>
      <c r="C78" s="16">
        <v>18196.235999999997</v>
      </c>
    </row>
    <row r="79" spans="1:3" ht="14.25" customHeight="1">
      <c r="A79" s="11" t="s">
        <v>103</v>
      </c>
      <c r="B79" s="15" t="s">
        <v>104</v>
      </c>
      <c r="C79" s="16">
        <f>C11+C23+C31+C38+C39+C40+C42+C43+C49+C77+C78</f>
        <v>160110.50600000002</v>
      </c>
    </row>
    <row r="80" spans="1:3" s="34" customFormat="1" ht="13.8">
      <c r="A80" s="38"/>
      <c r="B80" s="33" t="s">
        <v>110</v>
      </c>
      <c r="C80" s="39">
        <v>126967.92</v>
      </c>
    </row>
    <row r="81" spans="1:3" s="35" customFormat="1" ht="13.8">
      <c r="A81" s="38"/>
      <c r="B81" s="33" t="s">
        <v>111</v>
      </c>
      <c r="C81" s="39">
        <v>131049.5</v>
      </c>
    </row>
    <row r="82" spans="1:3" s="35" customFormat="1" ht="13.8">
      <c r="A82" s="40"/>
      <c r="B82" s="33" t="s">
        <v>113</v>
      </c>
      <c r="C82" s="41">
        <f>C81-C79</f>
        <v>-29061.006000000023</v>
      </c>
    </row>
    <row r="83" spans="1:3" s="35" customFormat="1" ht="13.8">
      <c r="A83" s="40"/>
      <c r="B83" s="33" t="s">
        <v>112</v>
      </c>
      <c r="C83" s="41">
        <f>C5+C82</f>
        <v>-77654.478000000032</v>
      </c>
    </row>
    <row r="84" spans="1:3" s="36" customFormat="1" ht="13.8">
      <c r="A84" s="42"/>
      <c r="B84" s="42"/>
    </row>
    <row r="85" spans="1:3" s="36" customFormat="1" ht="13.8">
      <c r="A85" s="42"/>
      <c r="B85" s="42"/>
    </row>
    <row r="86" spans="1:3" s="36" customFormat="1" ht="13.8">
      <c r="A86" s="42"/>
      <c r="B86" s="42"/>
    </row>
    <row r="87" spans="1:3" s="36" customFormat="1" ht="13.8">
      <c r="A87" s="42"/>
      <c r="B87" s="42"/>
    </row>
    <row r="88" spans="1:3" s="36" customFormat="1" ht="13.8">
      <c r="A88" s="42"/>
      <c r="B88" s="42"/>
    </row>
    <row r="89" spans="1:3" s="36" customFormat="1" ht="13.8">
      <c r="A89" s="37"/>
    </row>
    <row r="90" spans="1:3" s="36" customFormat="1" ht="13.8">
      <c r="A90" s="43"/>
      <c r="B90" s="43"/>
    </row>
    <row r="91" spans="1:3" s="5" customFormat="1" ht="15"/>
  </sheetData>
  <mergeCells count="10">
    <mergeCell ref="A1:B1"/>
    <mergeCell ref="A2:B2"/>
    <mergeCell ref="A3:B3"/>
    <mergeCell ref="A4:B4"/>
    <mergeCell ref="A87:B87"/>
    <mergeCell ref="A88:B88"/>
    <mergeCell ref="A90:B90"/>
    <mergeCell ref="A84:B84"/>
    <mergeCell ref="A85:B85"/>
    <mergeCell ref="A86:B86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2022-03-03T02:38:04Z</dcterms:created>
  <dcterms:modified xsi:type="dcterms:W3CDTF">2022-03-14T03:05:49Z</dcterms:modified>
</cp:coreProperties>
</file>