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ЖЭК 6 2021\Первостроителей\"/>
    </mc:Choice>
  </mc:AlternateContent>
  <bookViews>
    <workbookView xWindow="0" yWindow="0" windowWidth="17490" windowHeight="11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3" i="1" l="1"/>
  <c r="C61" i="1"/>
  <c r="C54" i="1"/>
  <c r="C46" i="1"/>
  <c r="C95" i="1" s="1"/>
  <c r="C100" i="1" s="1"/>
  <c r="C101" i="1" s="1"/>
  <c r="C34" i="1"/>
  <c r="B9" i="1"/>
</calcChain>
</file>

<file path=xl/sharedStrings.xml><?xml version="1.0" encoding="utf-8"?>
<sst xmlns="http://schemas.openxmlformats.org/spreadsheetml/2006/main" count="133" uniqueCount="133">
  <si>
    <t>Перечень,периодичность работ, размер финансирования и размер платы</t>
  </si>
  <si>
    <r>
      <t xml:space="preserve">                 за жилое помещение  на  </t>
    </r>
    <r>
      <rPr>
        <b/>
        <sz val="10"/>
        <rFont val="Arial"/>
        <family val="2"/>
        <charset val="204"/>
      </rPr>
      <t>2019</t>
    </r>
    <r>
      <rPr>
        <sz val="10"/>
        <rFont val="Arial"/>
        <family val="2"/>
        <charset val="204"/>
      </rPr>
      <t xml:space="preserve">  МКД   по адресу:</t>
    </r>
  </si>
  <si>
    <t>ул.Первостроителей,16</t>
  </si>
  <si>
    <t xml:space="preserve">    Натуральные показатели и технические характеристики</t>
  </si>
  <si>
    <t>А</t>
  </si>
  <si>
    <t>Общая площадь жилых помещений</t>
  </si>
  <si>
    <t>Б</t>
  </si>
  <si>
    <t>Общая площадь нежилых помещений</t>
  </si>
  <si>
    <t>В</t>
  </si>
  <si>
    <t>Итого общая площадь жил.и нежил.помещений</t>
  </si>
  <si>
    <t>г</t>
  </si>
  <si>
    <t>Уборочная площадь элементов л/клеток</t>
  </si>
  <si>
    <t>д</t>
  </si>
  <si>
    <t>Уборочная площадь лестничных клеток</t>
  </si>
  <si>
    <t xml:space="preserve"> - нижних 2-х этажей</t>
  </si>
  <si>
    <t xml:space="preserve"> - выше 2-го этажа</t>
  </si>
  <si>
    <t>е</t>
  </si>
  <si>
    <t>Численность проживающий людей</t>
  </si>
  <si>
    <t>з</t>
  </si>
  <si>
    <t>Площадь чердаков (уборка мусора)</t>
  </si>
  <si>
    <t>и</t>
  </si>
  <si>
    <t>Площадь подвала</t>
  </si>
  <si>
    <t>к</t>
  </si>
  <si>
    <t>Площадь  кровли ( очистка снега, сбивание сосулей)</t>
  </si>
  <si>
    <t>л</t>
  </si>
  <si>
    <t>Площадь придомовой территории (ручная уборка лето)</t>
  </si>
  <si>
    <t>Площадь придомовой территории (ручная уборка зима)</t>
  </si>
  <si>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</si>
  <si>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</si>
  <si>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эт.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</si>
  <si>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</si>
  <si>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</si>
  <si>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</si>
  <si>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</si>
  <si>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1.4.</t>
  </si>
  <si>
    <t>Мытье окон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</si>
  <si>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</si>
  <si>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</si>
  <si>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</si>
  <si>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</si>
  <si>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</si>
  <si>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</si>
  <si>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</si>
  <si>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и проезда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</si>
  <si>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</si>
  <si>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</si>
  <si>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</si>
  <si>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при снегопаде</t>
  </si>
  <si>
    <t xml:space="preserve"> 2.6 </t>
  </si>
  <si>
    <t>Подметание снега толщиной без снегопада</t>
  </si>
  <si>
    <t xml:space="preserve"> 2.7</t>
  </si>
  <si>
    <t xml:space="preserve">Сдвижка и подметание территории в зимний период (механизированная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</si>
  <si>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</si>
  <si>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</si>
  <si>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</si>
  <si>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>Очистка пешеходных дорожек и проездов, отмостки от наледи и льда шириной 0,5м</t>
  </si>
  <si>
    <t xml:space="preserve"> 2.10</t>
  </si>
  <si>
    <t>Кошение газонов</t>
  </si>
  <si>
    <t xml:space="preserve">            ИТОГО по п. 2 :</t>
  </si>
  <si>
    <t xml:space="preserve">   3. 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</si>
  <si>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</si>
  <si>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</si>
  <si>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</si>
  <si>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</si>
  <si>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</si>
  <si>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 подвалов, внутриквартального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</si>
  <si>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</si>
  <si>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</si>
  <si>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</si>
  <si>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систем вентиляции (констр.элем.)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</si>
  <si>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</si>
  <si>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</si>
  <si>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</si>
  <si>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</si>
  <si>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</si>
  <si>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коллект.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</si>
  <si>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</si>
  <si>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</si>
  <si>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</si>
  <si>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5.</t>
  </si>
  <si>
    <t>Аварийное обслуживание внутридомового инжен.сантехнич. и эл.технического оборудования</t>
  </si>
  <si>
    <t xml:space="preserve"> 5.1</t>
  </si>
  <si>
    <t>Диспетчкрское обслуживание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</si>
  <si>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</si>
  <si>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</si>
  <si>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</si>
  <si>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</si>
  <si>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</si>
  <si>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</si>
  <si>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8.2</t>
  </si>
  <si>
    <t>Обслуживание общедомовых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</si>
  <si>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</si>
  <si>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(элэнергия)</t>
  </si>
  <si>
    <t xml:space="preserve">            ИТОГО по п. 8 :</t>
  </si>
  <si>
    <t xml:space="preserve">  9. Текущий ремонт (непредвиденные работы)</t>
  </si>
  <si>
    <t>9.1.</t>
  </si>
  <si>
    <t>Текущий ремонт электрооборудования (непредвиденные работы</t>
  </si>
  <si>
    <t>подключение прибора учета тепловой энергии:</t>
  </si>
  <si>
    <t>а</t>
  </si>
  <si>
    <t>устройство кабеля АВВГ 2*2,5</t>
  </si>
  <si>
    <t>б</t>
  </si>
  <si>
    <t>установка розетки</t>
  </si>
  <si>
    <t>замена энергосберегающего патрона на лестничной клетке</t>
  </si>
  <si>
    <t>замена светильников освещения входов смета</t>
  </si>
  <si>
    <t>9.2.</t>
  </si>
  <si>
    <t>Текущий ремонт систем ВиК (непредвиденные работы</t>
  </si>
  <si>
    <t>установка прибора учета в ИТП (вновь) СМЕТА</t>
  </si>
  <si>
    <t>устранение течи в ИТП (смена паронитовой сантехнической прокладки)</t>
  </si>
  <si>
    <t>смена сантехнической уплотняющей прокладки в/счетчика после устранения течи вводного вентиля кв.7</t>
  </si>
  <si>
    <t>смена сантехнической уплотняющей прокладки в/счетчика после устранения течи вводного вентиля кв.11</t>
  </si>
  <si>
    <t>устранение свища ст.ГВС кв.3</t>
  </si>
  <si>
    <t>замена прокладок на вентиля для промывки системы отопления</t>
  </si>
  <si>
    <t>открытие продухов</t>
  </si>
  <si>
    <t xml:space="preserve"> 9.3</t>
  </si>
  <si>
    <t>Текущий ремонт систем конструкт.элементов) (непр. работы</t>
  </si>
  <si>
    <t>спиливание черемухи и распиливание на чурки</t>
  </si>
  <si>
    <t>очистка козырьков от мусора 1,2пп</t>
  </si>
  <si>
    <t>окраска МАФ (скамеек, урн  МАЙ-ИЮНЬ)</t>
  </si>
  <si>
    <t xml:space="preserve">            ИТОГО по п. 9 :</t>
  </si>
  <si>
    <t>Управление многоквартирным домом</t>
  </si>
  <si>
    <t>13.</t>
  </si>
  <si>
    <t xml:space="preserve">   Сумма затрат по дому в год  :</t>
  </si>
  <si>
    <t>по управлению и обслуживанию</t>
  </si>
  <si>
    <t>МКД по ул.Первостроителей 16</t>
  </si>
  <si>
    <t xml:space="preserve">Отчет за 2021 г </t>
  </si>
  <si>
    <t>результат на 01.01.2021 г. ("+"- экономия, "-" - перерасход)</t>
  </si>
  <si>
    <r>
      <t>ремонт контейнера с площадки ТБО с заменой листа железа - 0,64м2 на боковине усиление граней уголками 50мм,40мм - 6мп</t>
    </r>
    <r>
      <rPr>
        <b/>
        <sz val="12"/>
        <rFont val="Times New Roman"/>
        <family val="1"/>
        <charset val="204"/>
      </rPr>
      <t xml:space="preserve"> Первостроителей </t>
    </r>
    <r>
      <rPr>
        <sz val="12"/>
        <color indexed="8"/>
        <rFont val="Times New Roman"/>
        <family val="1"/>
        <charset val="204"/>
      </rPr>
      <t>16,16А,18,20</t>
    </r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</si>
  <si>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</si>
  <si>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</si>
  <si>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</si>
  <si>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2021 год "+" - экономия "-" - перерасход</t>
  </si>
  <si>
    <t>Дополнительные средства: план</t>
  </si>
  <si>
    <t>Дополнительные средства:фактически поступило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</si>
</sst>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b/>
      <i/>
      <u/>
      <sz val="8"/>
      <name val="Arial Cyr"/>
      <charset val="204"/>
    </font>
    <font>
      <b/>
      <i/>
      <sz val="8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wrapText="1"/>
    </xf>
    <xf numFmtId="0" fontId="8" fillId="0" borderId="7" xfId="0" applyFont="1" applyFill="1" applyBorder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8" fillId="0" borderId="7" xfId="0" applyFont="1" applyFill="1" applyBorder="1" applyAlignment="1">
      <alignment horizontal="center"/>
    </xf>
    <xf numFmtId="0" fontId="13" fillId="0" borderId="7" xfId="0" applyFont="1" applyFill="1" applyBorder="1"/>
    <xf numFmtId="0" fontId="8" fillId="0" borderId="7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/>
    </xf>
    <xf numFmtId="0" fontId="12" fillId="0" borderId="7" xfId="0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0" fontId="12" fillId="0" borderId="7" xfId="0" applyFont="1" applyBorder="1"/>
    <xf numFmtId="0" fontId="14" fillId="0" borderId="7" xfId="0" applyFont="1" applyBorder="1"/>
    <xf numFmtId="0" fontId="14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wrapText="1"/>
    </xf>
    <xf numFmtId="0" fontId="8" fillId="0" borderId="7" xfId="0" applyNumberFormat="1" applyFont="1" applyFill="1" applyBorder="1" applyAlignment="1">
      <alignment horizontal="center"/>
    </xf>
    <xf numFmtId="2" fontId="12" fillId="0" borderId="7" xfId="0" applyNumberFormat="1" applyFont="1" applyFill="1" applyBorder="1"/>
    <xf numFmtId="2" fontId="8" fillId="0" borderId="7" xfId="0" applyNumberFormat="1" applyFont="1" applyFill="1" applyBorder="1"/>
    <xf numFmtId="16" fontId="8" fillId="0" borderId="7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vertical="top" wrapText="1"/>
    </xf>
    <xf numFmtId="0" fontId="9" fillId="0" borderId="7" xfId="1" applyFont="1" applyBorder="1" applyAlignment="1">
      <alignment horizontal="center"/>
    </xf>
    <xf numFmtId="0" fontId="15" fillId="0" borderId="7" xfId="1" applyFont="1" applyBorder="1"/>
    <xf numFmtId="2" fontId="15" fillId="0" borderId="7" xfId="1" applyNumberFormat="1" applyFont="1" applyFill="1" applyBorder="1" applyAlignment="1"/>
    <xf numFmtId="0" fontId="16" fillId="0" borderId="0" xfId="0" applyFont="1" applyFill="1" applyAlignment="1">
      <alignment wrapText="1"/>
    </xf>
    <xf numFmtId="0" fontId="2" fillId="0" borderId="7" xfId="1" applyFont="1" applyBorder="1" applyAlignment="1">
      <alignment horizontal="center"/>
    </xf>
    <xf numFmtId="0" fontId="17" fillId="0" borderId="0" xfId="0" applyFont="1" applyFill="1" applyBorder="1"/>
    <xf numFmtId="0" fontId="9" fillId="0" borderId="7" xfId="1" applyFont="1" applyBorder="1" applyAlignment="1">
      <alignment horizontal="center" wrapText="1"/>
    </xf>
    <xf numFmtId="2" fontId="15" fillId="0" borderId="7" xfId="1" applyNumberFormat="1" applyFont="1" applyBorder="1" applyAlignment="1">
      <alignment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0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abSelected="1" topLeftCell="A24" workbookViewId="0">
      <selection activeCell="O38" sqref="O38"/>
    </sheetView>
  </sheetViews>
  <sheetFormatPr defaultColWidth="9.140625" defaultRowHeight="11.25" x14ac:dyDescent="0.2"/>
  <cols>
    <col min="1" max="1" width="8" style="1" customWidth="1"/>
    <col min="2" max="2" width="71.28515625" style="1" customWidth="1"/>
    <col min="3" max="3" width="13.28515625" style="1" customWidth="1"/>
    <col min="4" max="200" width="9.140625" style="1" customWidth="1"/>
    <col min="201" max="201" width="3.85546875" style="1" customWidth="1"/>
    <col min="202" max="202" width="54.140625" style="1" customWidth="1"/>
    <col min="203" max="203" width="9.85546875" style="1" customWidth="1"/>
    <col min="204" max="204" width="6.28515625" style="1" customWidth="1"/>
    <col min="205" max="205" width="7.7109375" style="1" customWidth="1"/>
    <col min="206" max="206" width="5.42578125" style="1" customWidth="1"/>
    <col min="207" max="207" width="7.28515625" style="1" customWidth="1"/>
    <col min="208" max="208" width="8.140625" style="1" customWidth="1"/>
    <col min="209" max="16384" width="9.140625" style="1"/>
  </cols>
  <sheetData>
    <row r="1" spans="1:2" ht="12.75" hidden="1" x14ac:dyDescent="0.2">
      <c r="B1" s="2" t="s">
        <v>0</v>
      </c>
    </row>
    <row r="2" spans="1:2" ht="12.75" hidden="1" x14ac:dyDescent="0.2">
      <c r="B2" s="2" t="s">
        <v>1</v>
      </c>
    </row>
    <row r="3" spans="1:2" ht="43.5" hidden="1" customHeight="1" x14ac:dyDescent="0.2">
      <c r="A3" s="3"/>
      <c r="B3" s="4" t="s">
        <v>2</v>
      </c>
    </row>
    <row r="4" spans="1:2" hidden="1" x14ac:dyDescent="0.2">
      <c r="A4" s="5"/>
      <c r="B4" s="6"/>
    </row>
    <row r="5" spans="1:2" hidden="1" x14ac:dyDescent="0.2">
      <c r="A5" s="7"/>
      <c r="B5" s="8"/>
    </row>
    <row r="6" spans="1:2" hidden="1" x14ac:dyDescent="0.2">
      <c r="A6" s="7"/>
      <c r="B6" s="8"/>
    </row>
    <row r="7" spans="1:2" hidden="1" x14ac:dyDescent="0.2">
      <c r="A7" s="7"/>
      <c r="B7" s="8"/>
    </row>
    <row r="8" spans="1:2" hidden="1" x14ac:dyDescent="0.2">
      <c r="A8" s="9"/>
      <c r="B8" s="10"/>
    </row>
    <row r="9" spans="1:2" hidden="1" x14ac:dyDescent="0.2">
      <c r="A9" s="11">
        <v>1</v>
      </c>
      <c r="B9" s="11">
        <f>A9+1</f>
        <v>2</v>
      </c>
    </row>
    <row r="10" spans="1:2" hidden="1" x14ac:dyDescent="0.2">
      <c r="A10" s="11"/>
      <c r="B10" s="12" t="s">
        <v>3</v>
      </c>
    </row>
    <row r="11" spans="1:2" hidden="1" x14ac:dyDescent="0.2">
      <c r="A11" s="13" t="s">
        <v>4</v>
      </c>
      <c r="B11" s="14" t="s">
        <v>5</v>
      </c>
    </row>
    <row r="12" spans="1:2" hidden="1" x14ac:dyDescent="0.2">
      <c r="A12" s="13" t="s">
        <v>6</v>
      </c>
      <c r="B12" s="14" t="s">
        <v>7</v>
      </c>
    </row>
    <row r="13" spans="1:2" hidden="1" x14ac:dyDescent="0.2">
      <c r="A13" s="11" t="s">
        <v>8</v>
      </c>
      <c r="B13" s="15" t="s">
        <v>9</v>
      </c>
    </row>
    <row r="14" spans="1:2" hidden="1" x14ac:dyDescent="0.2">
      <c r="A14" s="13" t="s">
        <v>10</v>
      </c>
      <c r="B14" s="14" t="s">
        <v>11</v>
      </c>
    </row>
    <row r="15" spans="1:2" hidden="1" x14ac:dyDescent="0.2">
      <c r="A15" s="13" t="s">
        <v>12</v>
      </c>
      <c r="B15" s="14" t="s">
        <v>13</v>
      </c>
    </row>
    <row r="16" spans="1:2" hidden="1" x14ac:dyDescent="0.2">
      <c r="A16" s="13"/>
      <c r="B16" s="14" t="s">
        <v>14</v>
      </c>
    </row>
    <row r="17" spans="1:3" hidden="1" x14ac:dyDescent="0.2">
      <c r="A17" s="13"/>
      <c r="B17" s="14" t="s">
        <v>15</v>
      </c>
    </row>
    <row r="18" spans="1:3" hidden="1" x14ac:dyDescent="0.2">
      <c r="A18" s="13" t="s">
        <v>16</v>
      </c>
      <c r="B18" s="14" t="s">
        <v>17</v>
      </c>
    </row>
    <row r="19" spans="1:3" hidden="1" x14ac:dyDescent="0.2">
      <c r="A19" s="13" t="s">
        <v>18</v>
      </c>
      <c r="B19" s="14" t="s">
        <v>19</v>
      </c>
    </row>
    <row r="20" spans="1:3" hidden="1" x14ac:dyDescent="0.2">
      <c r="A20" s="13" t="s">
        <v>20</v>
      </c>
      <c r="B20" s="14" t="s">
        <v>21</v>
      </c>
    </row>
    <row r="21" spans="1:3" ht="43.5" hidden="1" customHeight="1" x14ac:dyDescent="0.2">
      <c r="A21" s="13" t="s">
        <v>22</v>
      </c>
      <c r="B21" s="14" t="s">
        <v>23</v>
      </c>
    </row>
    <row r="22" spans="1:3" ht="43.5" hidden="1" customHeight="1" x14ac:dyDescent="0.2">
      <c r="A22" s="16" t="s">
        <v>24</v>
      </c>
      <c r="B22" s="17" t="s">
        <v>25</v>
      </c>
    </row>
    <row r="23" spans="1:3" ht="43.5" hidden="1" customHeight="1" x14ac:dyDescent="0.2">
      <c r="A23" s="16"/>
      <c r="B23" s="17" t="s">
        <v>26</v>
      </c>
    </row>
    <row r="24" spans="1:3" s="19" customFormat="1" ht="15.75" x14ac:dyDescent="0.25">
      <c r="A24" s="56" t="s">
        <v>124</v>
      </c>
      <c r="B24" s="56"/>
    </row>
    <row r="25" spans="1:3" s="19" customFormat="1" ht="12.75" customHeight="1" x14ac:dyDescent="0.25">
      <c r="A25" s="56" t="s">
        <v>122</v>
      </c>
      <c r="B25" s="56"/>
    </row>
    <row r="26" spans="1:3" s="19" customFormat="1" ht="15.75" x14ac:dyDescent="0.25">
      <c r="A26" s="56" t="s">
        <v>123</v>
      </c>
      <c r="B26" s="56"/>
    </row>
    <row r="27" spans="1:3" s="19" customFormat="1" ht="15.75" x14ac:dyDescent="0.25">
      <c r="A27" s="20"/>
      <c r="B27" s="20"/>
    </row>
    <row r="28" spans="1:3" s="21" customFormat="1" ht="15.75" x14ac:dyDescent="0.25">
      <c r="A28" s="40"/>
      <c r="B28" s="39" t="s">
        <v>125</v>
      </c>
      <c r="C28" s="41">
        <v>-47380.316299999991</v>
      </c>
    </row>
    <row r="29" spans="1:3" s="19" customFormat="1" ht="15.75" x14ac:dyDescent="0.25">
      <c r="A29" s="22"/>
      <c r="B29" s="23" t="s">
        <v>27</v>
      </c>
      <c r="C29" s="18"/>
    </row>
    <row r="30" spans="1:3" ht="15.75" x14ac:dyDescent="0.25">
      <c r="A30" s="24" t="s">
        <v>28</v>
      </c>
      <c r="B30" s="25" t="s">
        <v>29</v>
      </c>
      <c r="C30" s="42">
        <v>9417.4079999999976</v>
      </c>
    </row>
    <row r="31" spans="1:3" ht="15.75" x14ac:dyDescent="0.25">
      <c r="A31" s="26" t="s">
        <v>30</v>
      </c>
      <c r="B31" s="25" t="s">
        <v>31</v>
      </c>
      <c r="C31" s="42">
        <v>11096.735999999997</v>
      </c>
    </row>
    <row r="32" spans="1:3" ht="47.25" x14ac:dyDescent="0.25">
      <c r="A32" s="26" t="s">
        <v>32</v>
      </c>
      <c r="B32" s="25" t="s">
        <v>33</v>
      </c>
      <c r="C32" s="42">
        <v>1022.9708000000001</v>
      </c>
    </row>
    <row r="33" spans="1:3" ht="15.75" x14ac:dyDescent="0.25">
      <c r="A33" s="24" t="s">
        <v>34</v>
      </c>
      <c r="B33" s="25" t="s">
        <v>35</v>
      </c>
      <c r="C33" s="42">
        <v>93.366</v>
      </c>
    </row>
    <row r="34" spans="1:3" ht="15.75" x14ac:dyDescent="0.25">
      <c r="A34" s="24"/>
      <c r="B34" s="27" t="s">
        <v>36</v>
      </c>
      <c r="C34" s="41">
        <f>SUM(C30:C33)</f>
        <v>21630.480799999994</v>
      </c>
    </row>
    <row r="35" spans="1:3" ht="15.75" x14ac:dyDescent="0.25">
      <c r="A35" s="24"/>
      <c r="B35" s="23" t="s">
        <v>37</v>
      </c>
      <c r="C35" s="42"/>
    </row>
    <row r="36" spans="1:3" ht="15.75" x14ac:dyDescent="0.25">
      <c r="A36" s="24" t="s">
        <v>38</v>
      </c>
      <c r="B36" s="25" t="s">
        <v>39</v>
      </c>
      <c r="C36" s="42">
        <v>2106.81</v>
      </c>
    </row>
    <row r="37" spans="1:3" ht="15.75" x14ac:dyDescent="0.25">
      <c r="A37" s="43" t="s">
        <v>40</v>
      </c>
      <c r="B37" s="25" t="s">
        <v>41</v>
      </c>
      <c r="C37" s="42">
        <v>140.14800000000002</v>
      </c>
    </row>
    <row r="38" spans="1:3" ht="31.5" x14ac:dyDescent="0.25">
      <c r="A38" s="43" t="s">
        <v>42</v>
      </c>
      <c r="B38" s="25" t="s">
        <v>43</v>
      </c>
      <c r="C38" s="42">
        <v>15153.642</v>
      </c>
    </row>
    <row r="39" spans="1:3" ht="15.75" x14ac:dyDescent="0.25">
      <c r="A39" s="43" t="s">
        <v>44</v>
      </c>
      <c r="B39" s="25" t="s">
        <v>45</v>
      </c>
      <c r="C39" s="42">
        <v>1264.4799999999998</v>
      </c>
    </row>
    <row r="40" spans="1:3" ht="15.75" x14ac:dyDescent="0.25">
      <c r="A40" s="43" t="s">
        <v>46</v>
      </c>
      <c r="B40" s="25" t="s">
        <v>47</v>
      </c>
      <c r="C40" s="42">
        <v>10101.6</v>
      </c>
    </row>
    <row r="41" spans="1:3" ht="15.75" x14ac:dyDescent="0.25">
      <c r="A41" s="43" t="s">
        <v>48</v>
      </c>
      <c r="B41" s="25" t="s">
        <v>49</v>
      </c>
      <c r="C41" s="42">
        <v>2965.82</v>
      </c>
    </row>
    <row r="42" spans="1:3" ht="31.5" x14ac:dyDescent="0.25">
      <c r="A42" s="24" t="s">
        <v>50</v>
      </c>
      <c r="B42" s="25" t="s">
        <v>51</v>
      </c>
      <c r="C42" s="42">
        <v>1542.164</v>
      </c>
    </row>
    <row r="43" spans="1:3" ht="31.5" x14ac:dyDescent="0.25">
      <c r="A43" s="24" t="s">
        <v>52</v>
      </c>
      <c r="B43" s="25" t="s">
        <v>53</v>
      </c>
      <c r="C43" s="42">
        <v>529.73900000000003</v>
      </c>
    </row>
    <row r="44" spans="1:3" ht="31.5" x14ac:dyDescent="0.25">
      <c r="A44" s="24" t="s">
        <v>54</v>
      </c>
      <c r="B44" s="25" t="s">
        <v>55</v>
      </c>
      <c r="C44" s="42">
        <v>3611.0360000000001</v>
      </c>
    </row>
    <row r="45" spans="1:3" ht="15" customHeight="1" x14ac:dyDescent="0.25">
      <c r="A45" s="24" t="s">
        <v>56</v>
      </c>
      <c r="B45" s="25" t="s">
        <v>57</v>
      </c>
      <c r="C45" s="42">
        <v>1308.048</v>
      </c>
    </row>
    <row r="46" spans="1:3" ht="15.75" x14ac:dyDescent="0.25">
      <c r="A46" s="24"/>
      <c r="B46" s="27" t="s">
        <v>58</v>
      </c>
      <c r="C46" s="41">
        <f>SUM(C36:C45)</f>
        <v>38723.487000000001</v>
      </c>
    </row>
    <row r="47" spans="1:3" ht="15.75" x14ac:dyDescent="0.25">
      <c r="A47" s="24"/>
      <c r="B47" s="23" t="s">
        <v>59</v>
      </c>
      <c r="C47" s="42"/>
    </row>
    <row r="48" spans="1:3" ht="15.75" x14ac:dyDescent="0.25">
      <c r="A48" s="28">
        <v>43103</v>
      </c>
      <c r="B48" s="29" t="s">
        <v>60</v>
      </c>
      <c r="C48" s="42">
        <v>7761.5700000000006</v>
      </c>
    </row>
    <row r="49" spans="1:3" ht="13.5" customHeight="1" x14ac:dyDescent="0.25">
      <c r="A49" s="28">
        <v>43134</v>
      </c>
      <c r="B49" s="29" t="s">
        <v>61</v>
      </c>
      <c r="C49" s="42">
        <v>6251.7000000000007</v>
      </c>
    </row>
    <row r="50" spans="1:3" ht="13.5" customHeight="1" x14ac:dyDescent="0.25">
      <c r="A50" s="28">
        <v>43162</v>
      </c>
      <c r="B50" s="29" t="s">
        <v>62</v>
      </c>
      <c r="C50" s="42">
        <v>3307.2000000000003</v>
      </c>
    </row>
    <row r="51" spans="1:3" ht="13.5" customHeight="1" x14ac:dyDescent="0.25">
      <c r="A51" s="28">
        <v>43193</v>
      </c>
      <c r="B51" s="29" t="s">
        <v>63</v>
      </c>
      <c r="C51" s="42">
        <v>230.1</v>
      </c>
    </row>
    <row r="52" spans="1:3" ht="15.75" x14ac:dyDescent="0.25">
      <c r="A52" s="28">
        <v>43223</v>
      </c>
      <c r="B52" s="29" t="s">
        <v>64</v>
      </c>
      <c r="C52" s="42">
        <v>605.76</v>
      </c>
    </row>
    <row r="53" spans="1:3" ht="15" customHeight="1" x14ac:dyDescent="0.25">
      <c r="A53" s="44">
        <v>43376</v>
      </c>
      <c r="B53" s="25" t="s">
        <v>65</v>
      </c>
      <c r="C53" s="42">
        <v>324.65000000000003</v>
      </c>
    </row>
    <row r="54" spans="1:3" ht="15.75" x14ac:dyDescent="0.25">
      <c r="A54" s="24"/>
      <c r="B54" s="27" t="s">
        <v>66</v>
      </c>
      <c r="C54" s="41">
        <f>SUM(C48:C53)</f>
        <v>18480.98</v>
      </c>
    </row>
    <row r="55" spans="1:3" ht="15.75" x14ac:dyDescent="0.25">
      <c r="A55" s="24"/>
      <c r="B55" s="23" t="s">
        <v>67</v>
      </c>
      <c r="C55" s="42"/>
    </row>
    <row r="56" spans="1:3" ht="31.5" x14ac:dyDescent="0.25">
      <c r="A56" s="24" t="s">
        <v>68</v>
      </c>
      <c r="B56" s="25" t="s">
        <v>69</v>
      </c>
      <c r="C56" s="42"/>
    </row>
    <row r="57" spans="1:3" ht="23.25" customHeight="1" x14ac:dyDescent="0.25">
      <c r="A57" s="24" t="s">
        <v>70</v>
      </c>
      <c r="B57" s="25" t="s">
        <v>71</v>
      </c>
      <c r="C57" s="42">
        <v>3466.3679999999995</v>
      </c>
    </row>
    <row r="58" spans="1:3" ht="47.25" x14ac:dyDescent="0.25">
      <c r="A58" s="24" t="s">
        <v>72</v>
      </c>
      <c r="B58" s="25" t="s">
        <v>73</v>
      </c>
      <c r="C58" s="42">
        <v>2310.9119999999998</v>
      </c>
    </row>
    <row r="59" spans="1:3" ht="15.75" x14ac:dyDescent="0.25">
      <c r="A59" s="24" t="s">
        <v>74</v>
      </c>
      <c r="B59" s="25" t="s">
        <v>75</v>
      </c>
      <c r="C59" s="42">
        <v>1083</v>
      </c>
    </row>
    <row r="60" spans="1:3" ht="31.5" x14ac:dyDescent="0.25">
      <c r="A60" s="24" t="s">
        <v>76</v>
      </c>
      <c r="B60" s="25" t="s">
        <v>77</v>
      </c>
      <c r="C60" s="42">
        <v>2922.6239999999998</v>
      </c>
    </row>
    <row r="61" spans="1:3" ht="15.75" x14ac:dyDescent="0.25">
      <c r="A61" s="24"/>
      <c r="B61" s="27" t="s">
        <v>78</v>
      </c>
      <c r="C61" s="41">
        <f>SUM(C57:C60)</f>
        <v>9782.9039999999986</v>
      </c>
    </row>
    <row r="62" spans="1:3" ht="31.5" x14ac:dyDescent="0.25">
      <c r="A62" s="30" t="s">
        <v>79</v>
      </c>
      <c r="B62" s="27" t="s">
        <v>80</v>
      </c>
      <c r="C62" s="41">
        <v>6456.9599999999991</v>
      </c>
    </row>
    <row r="63" spans="1:3" ht="15.75" x14ac:dyDescent="0.25">
      <c r="A63" s="30" t="s">
        <v>81</v>
      </c>
      <c r="B63" s="27" t="s">
        <v>82</v>
      </c>
      <c r="C63" s="41">
        <v>1835.1359999999995</v>
      </c>
    </row>
    <row r="64" spans="1:3" ht="15.75" customHeight="1" x14ac:dyDescent="0.25">
      <c r="A64" s="30"/>
      <c r="B64" s="27" t="s">
        <v>83</v>
      </c>
      <c r="C64" s="41"/>
    </row>
    <row r="65" spans="1:3" ht="15.75" x14ac:dyDescent="0.25">
      <c r="A65" s="30" t="s">
        <v>84</v>
      </c>
      <c r="B65" s="27" t="s">
        <v>85</v>
      </c>
      <c r="C65" s="41">
        <v>1000.352</v>
      </c>
    </row>
    <row r="66" spans="1:3" ht="21" customHeight="1" x14ac:dyDescent="0.25">
      <c r="A66" s="30" t="s">
        <v>86</v>
      </c>
      <c r="B66" s="27" t="s">
        <v>87</v>
      </c>
      <c r="C66" s="41">
        <v>965.45600000000002</v>
      </c>
    </row>
    <row r="67" spans="1:3" ht="15.75" x14ac:dyDescent="0.25">
      <c r="A67" s="30"/>
      <c r="B67" s="27"/>
      <c r="C67" s="42"/>
    </row>
    <row r="68" spans="1:3" ht="15.75" x14ac:dyDescent="0.25">
      <c r="A68" s="30"/>
      <c r="B68" s="45" t="s">
        <v>88</v>
      </c>
      <c r="C68" s="42"/>
    </row>
    <row r="69" spans="1:3" ht="14.25" customHeight="1" x14ac:dyDescent="0.25">
      <c r="A69" s="24" t="s">
        <v>89</v>
      </c>
      <c r="B69" s="25" t="s">
        <v>90</v>
      </c>
      <c r="C69" s="42">
        <v>10170</v>
      </c>
    </row>
    <row r="70" spans="1:3" ht="35.25" customHeight="1" x14ac:dyDescent="0.25">
      <c r="A70" s="24"/>
      <c r="B70" s="25" t="s">
        <v>91</v>
      </c>
      <c r="C70" s="42">
        <v>9901.7999999999975</v>
      </c>
    </row>
    <row r="71" spans="1:3" ht="35.25" customHeight="1" x14ac:dyDescent="0.25">
      <c r="A71" s="24"/>
      <c r="B71" s="25" t="s">
        <v>92</v>
      </c>
      <c r="C71" s="42">
        <v>3300.6000000000008</v>
      </c>
    </row>
    <row r="72" spans="1:3" ht="21" customHeight="1" x14ac:dyDescent="0.25">
      <c r="A72" s="24"/>
      <c r="B72" s="27" t="s">
        <v>93</v>
      </c>
      <c r="C72" s="41">
        <v>23372.400000000005</v>
      </c>
    </row>
    <row r="73" spans="1:3" ht="15.75" x14ac:dyDescent="0.25">
      <c r="A73" s="24"/>
      <c r="B73" s="23" t="s">
        <v>94</v>
      </c>
      <c r="C73" s="42">
        <v>0</v>
      </c>
    </row>
    <row r="74" spans="1:3" ht="15.75" x14ac:dyDescent="0.25">
      <c r="A74" s="24" t="s">
        <v>95</v>
      </c>
      <c r="B74" s="25" t="s">
        <v>96</v>
      </c>
      <c r="C74" s="42">
        <v>0</v>
      </c>
    </row>
    <row r="75" spans="1:3" ht="15.75" x14ac:dyDescent="0.25">
      <c r="A75" s="31"/>
      <c r="B75" s="32" t="s">
        <v>97</v>
      </c>
      <c r="C75" s="42">
        <v>0</v>
      </c>
    </row>
    <row r="76" spans="1:3" ht="15.75" x14ac:dyDescent="0.25">
      <c r="A76" s="31" t="s">
        <v>98</v>
      </c>
      <c r="B76" s="33" t="s">
        <v>99</v>
      </c>
      <c r="C76" s="42">
        <v>2583.6799999999998</v>
      </c>
    </row>
    <row r="77" spans="1:3" ht="15.75" x14ac:dyDescent="0.25">
      <c r="A77" s="31" t="s">
        <v>100</v>
      </c>
      <c r="B77" s="33" t="s">
        <v>101</v>
      </c>
      <c r="C77" s="42">
        <v>181.84</v>
      </c>
    </row>
    <row r="78" spans="1:3" ht="15.75" x14ac:dyDescent="0.25">
      <c r="A78" s="34"/>
      <c r="B78" s="18" t="s">
        <v>102</v>
      </c>
      <c r="C78" s="42">
        <v>370.31</v>
      </c>
    </row>
    <row r="79" spans="1:3" ht="15.75" x14ac:dyDescent="0.25">
      <c r="A79" s="34"/>
      <c r="B79" s="18" t="s">
        <v>103</v>
      </c>
      <c r="C79" s="42">
        <v>5260.45</v>
      </c>
    </row>
    <row r="80" spans="1:3" ht="15.75" x14ac:dyDescent="0.25">
      <c r="A80" s="24" t="s">
        <v>104</v>
      </c>
      <c r="B80" s="25" t="s">
        <v>105</v>
      </c>
      <c r="C80" s="42">
        <v>0</v>
      </c>
    </row>
    <row r="81" spans="1:3" ht="15.75" x14ac:dyDescent="0.25">
      <c r="A81" s="31"/>
      <c r="B81" s="32" t="s">
        <v>106</v>
      </c>
      <c r="C81" s="42">
        <v>82521.94</v>
      </c>
    </row>
    <row r="82" spans="1:3" ht="18.75" customHeight="1" x14ac:dyDescent="0.25">
      <c r="A82" s="31"/>
      <c r="B82" s="35" t="s">
        <v>107</v>
      </c>
      <c r="C82" s="42">
        <v>130.22</v>
      </c>
    </row>
    <row r="83" spans="1:3" ht="31.5" x14ac:dyDescent="0.25">
      <c r="A83" s="31"/>
      <c r="B83" s="35" t="s">
        <v>108</v>
      </c>
      <c r="C83" s="42">
        <v>130.22</v>
      </c>
    </row>
    <row r="84" spans="1:3" ht="31.5" x14ac:dyDescent="0.25">
      <c r="A84" s="31"/>
      <c r="B84" s="35" t="s">
        <v>109</v>
      </c>
      <c r="C84" s="42">
        <v>130.22</v>
      </c>
    </row>
    <row r="85" spans="1:3" ht="15.75" x14ac:dyDescent="0.25">
      <c r="A85" s="34"/>
      <c r="B85" s="33" t="s">
        <v>110</v>
      </c>
      <c r="C85" s="42">
        <v>331.74</v>
      </c>
    </row>
    <row r="86" spans="1:3" ht="15.75" x14ac:dyDescent="0.25">
      <c r="A86" s="34"/>
      <c r="B86" s="36" t="s">
        <v>111</v>
      </c>
      <c r="C86" s="42">
        <v>130.22</v>
      </c>
    </row>
    <row r="87" spans="1:3" ht="15.75" x14ac:dyDescent="0.25">
      <c r="A87" s="24"/>
      <c r="B87" s="33" t="s">
        <v>112</v>
      </c>
      <c r="C87" s="42">
        <v>332.56</v>
      </c>
    </row>
    <row r="88" spans="1:3" ht="15.75" x14ac:dyDescent="0.25">
      <c r="A88" s="24" t="s">
        <v>113</v>
      </c>
      <c r="B88" s="25" t="s">
        <v>114</v>
      </c>
      <c r="C88" s="42">
        <v>0</v>
      </c>
    </row>
    <row r="89" spans="1:3" ht="15.75" x14ac:dyDescent="0.25">
      <c r="A89" s="24"/>
      <c r="B89" s="33" t="s">
        <v>115</v>
      </c>
      <c r="C89" s="42">
        <v>3288.9</v>
      </c>
    </row>
    <row r="90" spans="1:3" ht="47.25" x14ac:dyDescent="0.25">
      <c r="A90" s="24"/>
      <c r="B90" s="37" t="s">
        <v>126</v>
      </c>
      <c r="C90" s="42">
        <v>1105.915</v>
      </c>
    </row>
    <row r="91" spans="1:3" ht="15.75" x14ac:dyDescent="0.25">
      <c r="A91" s="24"/>
      <c r="B91" s="25" t="s">
        <v>116</v>
      </c>
      <c r="C91" s="42">
        <v>39.15</v>
      </c>
    </row>
    <row r="92" spans="1:3" ht="15.75" x14ac:dyDescent="0.25">
      <c r="A92" s="24"/>
      <c r="B92" s="18" t="s">
        <v>117</v>
      </c>
      <c r="C92" s="42">
        <v>601.54999999999995</v>
      </c>
    </row>
    <row r="93" spans="1:3" ht="15.75" x14ac:dyDescent="0.25">
      <c r="A93" s="38"/>
      <c r="B93" s="27" t="s">
        <v>118</v>
      </c>
      <c r="C93" s="41">
        <f>SUM(C74:C92)</f>
        <v>97138.914999999994</v>
      </c>
    </row>
    <row r="94" spans="1:3" ht="15" customHeight="1" x14ac:dyDescent="0.25">
      <c r="A94" s="24"/>
      <c r="B94" s="39" t="s">
        <v>119</v>
      </c>
      <c r="C94" s="41">
        <v>18283.392</v>
      </c>
    </row>
    <row r="95" spans="1:3" ht="15.75" x14ac:dyDescent="0.25">
      <c r="A95" s="24" t="s">
        <v>120</v>
      </c>
      <c r="B95" s="27" t="s">
        <v>121</v>
      </c>
      <c r="C95" s="41">
        <f>C34+C46+C54+C61+C62+C63+C65+C66+C93+C94+C72</f>
        <v>237670.46279999998</v>
      </c>
    </row>
    <row r="96" spans="1:3" s="49" customFormat="1" ht="15" x14ac:dyDescent="0.25">
      <c r="A96" s="46"/>
      <c r="B96" s="47" t="s">
        <v>127</v>
      </c>
      <c r="C96" s="48">
        <v>126964.32</v>
      </c>
    </row>
    <row r="97" spans="1:3" s="51" customFormat="1" ht="15" x14ac:dyDescent="0.25">
      <c r="A97" s="50"/>
      <c r="B97" s="47" t="s">
        <v>128</v>
      </c>
      <c r="C97" s="48">
        <v>126643.01</v>
      </c>
    </row>
    <row r="98" spans="1:3" s="51" customFormat="1" ht="15" x14ac:dyDescent="0.25">
      <c r="A98" s="50"/>
      <c r="B98" s="47" t="s">
        <v>131</v>
      </c>
      <c r="C98" s="48">
        <v>68712</v>
      </c>
    </row>
    <row r="99" spans="1:3" s="51" customFormat="1" ht="15" x14ac:dyDescent="0.25">
      <c r="A99" s="50"/>
      <c r="B99" s="47" t="s">
        <v>132</v>
      </c>
      <c r="C99" s="48">
        <v>72688.84</v>
      </c>
    </row>
    <row r="100" spans="1:3" s="51" customFormat="1" ht="15" x14ac:dyDescent="0.25">
      <c r="A100" s="52"/>
      <c r="B100" s="47" t="s">
        <v>130</v>
      </c>
      <c r="C100" s="53">
        <f>C97+C99-C95</f>
        <v>-38338.612800000003</v>
      </c>
    </row>
    <row r="101" spans="1:3" s="51" customFormat="1" ht="15" x14ac:dyDescent="0.25">
      <c r="A101" s="52"/>
      <c r="B101" s="47" t="s">
        <v>129</v>
      </c>
      <c r="C101" s="53">
        <f>C28+C100</f>
        <v>-85718.929099999994</v>
      </c>
    </row>
    <row r="102" spans="1:3" s="55" customFormat="1" ht="14.25" x14ac:dyDescent="0.2">
      <c r="A102" s="54"/>
    </row>
    <row r="103" spans="1:3" s="55" customFormat="1" ht="14.25" x14ac:dyDescent="0.2">
      <c r="A103" s="54"/>
    </row>
    <row r="104" spans="1:3" s="55" customFormat="1" ht="14.25" x14ac:dyDescent="0.2">
      <c r="A104" s="54"/>
    </row>
  </sheetData>
  <mergeCells count="3">
    <mergeCell ref="A24:B24"/>
    <mergeCell ref="A25:B25"/>
    <mergeCell ref="A26:B2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2022-03-03T03:54:57Z</dcterms:created>
  <dcterms:modified xsi:type="dcterms:W3CDTF">2022-03-15T03:32:27Z</dcterms:modified>
</cp:coreProperties>
</file>