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96" windowHeight="1101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67" i="1"/>
  <c r="C48"/>
  <c r="C36"/>
  <c r="C29"/>
  <c r="C22"/>
  <c r="C69"/>
  <c r="C74"/>
  <c r="C75"/>
  <c r="C10"/>
</calcChain>
</file>

<file path=xl/sharedStrings.xml><?xml version="1.0" encoding="utf-8"?>
<sst xmlns="http://schemas.openxmlformats.org/spreadsheetml/2006/main" count="102" uniqueCount="102">
  <si>
    <t xml:space="preserve">   1. Содержание помещений общего пользования</t>
  </si>
  <si>
    <t>1.1.</t>
  </si>
  <si>
    <t>Влажное подметание лестничных площадок и маршей нижних 2-х этажей</t>
  </si>
  <si>
    <t>1.2.</t>
  </si>
  <si>
    <t>Мытье лестничных площадок и маршей нижних 2-х этажей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</si>
  <si>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</si>
  <si>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обметание пыли с потолков</t>
  </si>
  <si>
    <t xml:space="preserve">            ИТОГО по п. 1 :</t>
  </si>
  <si>
    <t xml:space="preserve">   2. Уборка придомовой территории, входящей в состав общего имущества</t>
  </si>
  <si>
    <t>2.1.</t>
  </si>
  <si>
    <t>Подметание придомовой территории в летний период</t>
  </si>
  <si>
    <t>2.2.</t>
  </si>
  <si>
    <t>Уборка мусора с газона в летний период (листья и сучья)</t>
  </si>
  <si>
    <t xml:space="preserve"> 2.3</t>
  </si>
  <si>
    <t>Уборка мусора с газона и проезда в летний период (случайный мусор))</t>
  </si>
  <si>
    <t xml:space="preserve"> 2.4</t>
  </si>
  <si>
    <t>Очистка урн</t>
  </si>
  <si>
    <t xml:space="preserve"> 2.5</t>
  </si>
  <si>
    <t>Подметание снега толщиной при снегопаде</t>
  </si>
  <si>
    <t xml:space="preserve"> 2.6 </t>
  </si>
  <si>
    <t>Подметание снега толщиной без снегопада</t>
  </si>
  <si>
    <t xml:space="preserve"> 2.7</t>
  </si>
  <si>
    <t xml:space="preserve">Сдвижка и подметание территории в зимний период (механизированная уборка) </t>
  </si>
  <si>
    <t xml:space="preserve"> 2.8</t>
  </si>
  <si>
    <t>Посыпка пешеходных дорожек и проездов противогололедными материалами шириной 0,5м</t>
  </si>
  <si>
    <t xml:space="preserve"> 2.9 </t>
  </si>
  <si>
    <t>Очистка пешеходных дорожек и проездов от наледи и льда шириной 0,5м</t>
  </si>
  <si>
    <t xml:space="preserve"> 2.10</t>
  </si>
  <si>
    <t>Кошение газонов</t>
  </si>
  <si>
    <t xml:space="preserve">            ИТОГО по п. 2 :</t>
  </si>
  <si>
    <t xml:space="preserve">   3. Подготовка многоквартирного дома к сезонной эксплуатации</t>
  </si>
  <si>
    <t xml:space="preserve"> Промывка трубопроводов системы отопления</t>
  </si>
  <si>
    <t xml:space="preserve"> Испытание трубопроводов системы ЦО</t>
  </si>
  <si>
    <t xml:space="preserve"> Консервация и расконсервация  системы ЦО</t>
  </si>
  <si>
    <t xml:space="preserve"> Регулировка и наладка системы ЦО</t>
  </si>
  <si>
    <t xml:space="preserve"> Ликвидация воздушных пробок в стояке отопления</t>
  </si>
  <si>
    <t xml:space="preserve">            ИТОГО по п. 3 :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</si>
  <si>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</si>
  <si>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</si>
  <si>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констр.элем.</t>
  </si>
  <si>
    <t>4.2.</t>
  </si>
  <si>
    <t>Проведение технических осмотров и устранение незначительных неисправностей  систем ЦО</t>
  </si>
  <si>
    <t>4.3.</t>
  </si>
  <si>
    <t>Проведение технических осмотров, ремонтов и устранение незначительных неисправностей в системах ВиК</t>
  </si>
  <si>
    <t>4.4.</t>
  </si>
  <si>
    <t>Ершение канализационного коллект.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</si>
  <si>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</si>
  <si>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</si>
  <si>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</si>
  <si>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</si>
  <si>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</si>
  <si>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</si>
  <si>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Диспетчкрское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</si>
  <si>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</si>
  <si>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</si>
  <si>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</si>
  <si>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</si>
  <si>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</si>
  <si>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</si>
  <si>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</si>
  <si>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</si>
  <si>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</si>
  <si>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</si>
  <si>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показаний, обработка тинформации, занесение в компьютер, передача данных в ресурсоснабжающую организацию (вода)</t>
  </si>
  <si>
    <t>Снятие показаний, обработка тинформации, занесение в компьютер, передача данных в ресурсоснабжающую организацию (тепло)</t>
  </si>
  <si>
    <t>Снятие показаний, обработка тинформации, занесение в компьютер, передача данных в ресурсоснабжающую организацию (элэнергия)</t>
  </si>
  <si>
    <t xml:space="preserve">            ИТОГО по п. 8 :</t>
  </si>
  <si>
    <t xml:space="preserve">  9. Текущий ремонт (непредвиденные работы)</t>
  </si>
  <si>
    <t>9.1.</t>
  </si>
  <si>
    <t>Текущий ремонт электрооборудования (непр. Работы)</t>
  </si>
  <si>
    <t>установка розетки для работ подрядчика(металлическая дверь)-1,2пп</t>
  </si>
  <si>
    <t>устройство кабеля АВВГ 2*2,5 для работ подрядчика(металлическая дверь)-1,2пп</t>
  </si>
  <si>
    <t>9.2.</t>
  </si>
  <si>
    <t>Текущий ремонт системВиК (непредвиденные работы</t>
  </si>
  <si>
    <t>замена прокладок на вентиля для промывки системы отопления</t>
  </si>
  <si>
    <t>установка сбросника (кран шаровый Ду 15мм) на стояк ГВС, полотенцесушитель кв.12,9</t>
  </si>
  <si>
    <t xml:space="preserve"> 9.3</t>
  </si>
  <si>
    <t>Текущий ремонт систем конструкт.элементов непр. работы</t>
  </si>
  <si>
    <t>побелка бордюр известью  ул.Первостроителей 24,26,28</t>
  </si>
  <si>
    <t>открытие продухов</t>
  </si>
  <si>
    <t>распиловка веток и погрузка вручную в автомобиль Первостроителей 26,28</t>
  </si>
  <si>
    <t>окраска МАФ (скамеек, урн  МАЙ-ИЮНЬ)</t>
  </si>
  <si>
    <t>бетонирование порога раствором 2п</t>
  </si>
  <si>
    <t>установка отсечной двери в подвал</t>
  </si>
  <si>
    <t>шарнир</t>
  </si>
  <si>
    <t>пружина</t>
  </si>
  <si>
    <t>ручка-скобянка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</si>
  <si>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</si>
  <si>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</si>
  <si>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</si>
  <si>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 в год  :</t>
  </si>
  <si>
    <t>по управлению и обслуживанию</t>
  </si>
  <si>
    <t>МКД по ул.Первостроителей 26</t>
  </si>
  <si>
    <t xml:space="preserve">Отчет за 2021 г </t>
  </si>
  <si>
    <t>результат на 01.01.2021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</si>
  <si>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</si>
  <si>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</si>
  <si>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</si>
  <si>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2021 год "+" - экономия "-" - перерасход</t>
  </si>
  <si>
    <t>Дополнительные средства: план</t>
  </si>
  <si>
    <t>Дополнительные средства:фактически поступило</t>
  </si>
  <si>
    <t>Замена дверей</t>
  </si>
</sst>
</file>

<file path=xl/styles.xml><?xml version="1.0" encoding="utf-8"?>
<styleSheet xmlns="http://schemas.openxmlformats.org/spreadsheetml/2006/main">
  <numFmts count="1">
    <numFmt numFmtId="164" formatCode="d/m;@"/>
  </numFmts>
  <fonts count="13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name val="Arial"/>
      <family val="2"/>
      <charset val="204"/>
    </font>
    <font>
      <sz val="11"/>
      <name val="Arial Cyr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8">
    <xf numFmtId="0" fontId="0" fillId="0" borderId="0" xfId="0"/>
    <xf numFmtId="0" fontId="1" fillId="0" borderId="0" xfId="0" applyFont="1" applyFill="1"/>
    <xf numFmtId="0" fontId="4" fillId="0" borderId="1" xfId="0" applyFont="1" applyFill="1" applyBorder="1"/>
    <xf numFmtId="0" fontId="6" fillId="0" borderId="0" xfId="0" applyFont="1" applyFill="1"/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/>
    <xf numFmtId="0" fontId="4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2" fontId="7" fillId="0" borderId="1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/>
    </xf>
    <xf numFmtId="0" fontId="7" fillId="0" borderId="1" xfId="0" applyFont="1" applyFill="1" applyBorder="1" applyAlignment="1">
      <alignment vertical="top" wrapText="1"/>
    </xf>
    <xf numFmtId="16" fontId="4" fillId="0" borderId="1" xfId="0" applyNumberFormat="1" applyFont="1" applyFill="1" applyBorder="1" applyAlignment="1">
      <alignment horizontal="center" vertical="top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wrapTex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/>
    </xf>
    <xf numFmtId="2" fontId="4" fillId="0" borderId="1" xfId="0" applyNumberFormat="1" applyFont="1" applyFill="1" applyBorder="1"/>
    <xf numFmtId="0" fontId="3" fillId="0" borderId="1" xfId="1" applyFont="1" applyBorder="1" applyAlignment="1">
      <alignment horizontal="center"/>
    </xf>
    <xf numFmtId="0" fontId="10" fillId="0" borderId="1" xfId="1" applyFont="1" applyBorder="1"/>
    <xf numFmtId="0" fontId="11" fillId="0" borderId="0" xfId="0" applyFont="1" applyFill="1" applyAlignment="1">
      <alignment wrapText="1"/>
    </xf>
    <xf numFmtId="0" fontId="2" fillId="0" borderId="1" xfId="1" applyFont="1" applyBorder="1" applyAlignment="1">
      <alignment horizontal="center"/>
    </xf>
    <xf numFmtId="0" fontId="12" fillId="0" borderId="0" xfId="0" applyFont="1" applyFill="1" applyBorder="1"/>
    <xf numFmtId="0" fontId="3" fillId="0" borderId="1" xfId="1" applyFont="1" applyBorder="1" applyAlignment="1">
      <alignment horizontal="center"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2" fontId="7" fillId="0" borderId="1" xfId="1" applyNumberFormat="1" applyFont="1" applyFill="1" applyBorder="1" applyAlignment="1"/>
    <xf numFmtId="2" fontId="7" fillId="0" borderId="1" xfId="1" applyNumberFormat="1" applyFont="1" applyBorder="1" applyAlignment="1">
      <alignment wrapText="1"/>
    </xf>
    <xf numFmtId="0" fontId="5" fillId="0" borderId="0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8"/>
  <sheetViews>
    <sheetView tabSelected="1" topLeftCell="A58" workbookViewId="0">
      <selection activeCell="H65" sqref="H65"/>
    </sheetView>
  </sheetViews>
  <sheetFormatPr defaultColWidth="9.109375" defaultRowHeight="10.199999999999999"/>
  <cols>
    <col min="1" max="1" width="8.44140625" style="1" customWidth="1"/>
    <col min="2" max="2" width="67.33203125" style="1" customWidth="1"/>
    <col min="3" max="3" width="17" style="1" customWidth="1"/>
    <col min="4" max="200" width="9.109375" style="1" customWidth="1"/>
    <col min="201" max="201" width="3.88671875" style="1" customWidth="1"/>
    <col min="202" max="202" width="46.109375" style="1" customWidth="1"/>
    <col min="203" max="203" width="10.44140625" style="1" customWidth="1"/>
    <col min="204" max="204" width="6.33203125" style="1" customWidth="1"/>
    <col min="205" max="205" width="9.88671875" style="1" customWidth="1"/>
    <col min="206" max="206" width="7.33203125" style="1" customWidth="1"/>
    <col min="207" max="207" width="8" style="1" customWidth="1"/>
    <col min="208" max="208" width="7" style="1" customWidth="1"/>
    <col min="209" max="209" width="0.109375" style="1" customWidth="1"/>
    <col min="210" max="213" width="9.109375" style="1" customWidth="1"/>
    <col min="214" max="214" width="8.33203125" style="1" customWidth="1"/>
    <col min="215" max="215" width="9.6640625" style="1" customWidth="1"/>
    <col min="216" max="216" width="11.88671875" style="1" customWidth="1"/>
    <col min="217" max="16384" width="9.109375" style="1"/>
  </cols>
  <sheetData>
    <row r="1" spans="1:3" s="3" customFormat="1" ht="15.6">
      <c r="A1" s="37" t="s">
        <v>93</v>
      </c>
      <c r="B1" s="37"/>
    </row>
    <row r="2" spans="1:3" s="3" customFormat="1" ht="12.75" customHeight="1">
      <c r="A2" s="37" t="s">
        <v>91</v>
      </c>
      <c r="B2" s="37"/>
    </row>
    <row r="3" spans="1:3" s="3" customFormat="1" ht="15.6">
      <c r="A3" s="37" t="s">
        <v>92</v>
      </c>
      <c r="B3" s="37"/>
    </row>
    <row r="4" spans="1:3" s="3" customFormat="1" ht="15.6">
      <c r="A4" s="4"/>
      <c r="B4" s="4"/>
    </row>
    <row r="5" spans="1:3" s="5" customFormat="1" ht="15.6">
      <c r="A5" s="6"/>
      <c r="B5" s="7" t="s">
        <v>94</v>
      </c>
      <c r="C5" s="8">
        <v>-94802.313000000053</v>
      </c>
    </row>
    <row r="6" spans="1:3" s="3" customFormat="1" ht="16.2">
      <c r="A6" s="9"/>
      <c r="B6" s="10" t="s">
        <v>0</v>
      </c>
      <c r="C6" s="2"/>
    </row>
    <row r="7" spans="1:3" ht="15" customHeight="1">
      <c r="A7" s="11" t="s">
        <v>1</v>
      </c>
      <c r="B7" s="12" t="s">
        <v>2</v>
      </c>
      <c r="C7" s="26">
        <v>5097.6639999999998</v>
      </c>
    </row>
    <row r="8" spans="1:3" ht="15" customHeight="1">
      <c r="A8" s="13" t="s">
        <v>3</v>
      </c>
      <c r="B8" s="12" t="s">
        <v>4</v>
      </c>
      <c r="C8" s="26">
        <v>9010.0320000000011</v>
      </c>
    </row>
    <row r="9" spans="1:3" ht="15" customHeight="1">
      <c r="A9" s="13" t="s">
        <v>5</v>
      </c>
      <c r="B9" s="12" t="s">
        <v>6</v>
      </c>
      <c r="C9" s="26">
        <v>1129.528</v>
      </c>
    </row>
    <row r="10" spans="1:3" ht="15" customHeight="1">
      <c r="A10" s="11"/>
      <c r="B10" s="14" t="s">
        <v>7</v>
      </c>
      <c r="C10" s="8">
        <f>SUM(C7:C9)</f>
        <v>15237.224</v>
      </c>
    </row>
    <row r="11" spans="1:3" ht="15" customHeight="1">
      <c r="A11" s="11"/>
      <c r="B11" s="10" t="s">
        <v>8</v>
      </c>
      <c r="C11" s="2"/>
    </row>
    <row r="12" spans="1:3" ht="15" customHeight="1">
      <c r="A12" s="11" t="s">
        <v>9</v>
      </c>
      <c r="B12" s="12" t="s">
        <v>10</v>
      </c>
      <c r="C12" s="26">
        <v>848.2320000000002</v>
      </c>
    </row>
    <row r="13" spans="1:3" ht="15" customHeight="1">
      <c r="A13" s="15" t="s">
        <v>11</v>
      </c>
      <c r="B13" s="12" t="s">
        <v>12</v>
      </c>
      <c r="C13" s="26">
        <v>255.00000000000003</v>
      </c>
    </row>
    <row r="14" spans="1:3" ht="15" customHeight="1">
      <c r="A14" s="15" t="s">
        <v>13</v>
      </c>
      <c r="B14" s="12" t="s">
        <v>14</v>
      </c>
      <c r="C14" s="26">
        <v>3020.1150000000002</v>
      </c>
    </row>
    <row r="15" spans="1:3" ht="15" customHeight="1">
      <c r="A15" s="15" t="s">
        <v>15</v>
      </c>
      <c r="B15" s="12" t="s">
        <v>16</v>
      </c>
      <c r="C15" s="26">
        <v>993.51999999999975</v>
      </c>
    </row>
    <row r="16" spans="1:3" ht="15" customHeight="1">
      <c r="A16" s="15" t="s">
        <v>17</v>
      </c>
      <c r="B16" s="12" t="s">
        <v>18</v>
      </c>
      <c r="C16" s="26">
        <v>7578.9600000000009</v>
      </c>
    </row>
    <row r="17" spans="1:3" ht="15" customHeight="1">
      <c r="A17" s="15" t="s">
        <v>19</v>
      </c>
      <c r="B17" s="12" t="s">
        <v>20</v>
      </c>
      <c r="C17" s="26">
        <v>1444.0140000000001</v>
      </c>
    </row>
    <row r="18" spans="1:3" ht="15" customHeight="1">
      <c r="A18" s="11" t="s">
        <v>21</v>
      </c>
      <c r="B18" s="12" t="s">
        <v>22</v>
      </c>
      <c r="C18" s="26">
        <v>1119.394</v>
      </c>
    </row>
    <row r="19" spans="1:3" ht="15" customHeight="1">
      <c r="A19" s="11" t="s">
        <v>23</v>
      </c>
      <c r="B19" s="12" t="s">
        <v>24</v>
      </c>
      <c r="C19" s="26">
        <v>425.6</v>
      </c>
    </row>
    <row r="20" spans="1:3" ht="15" customHeight="1">
      <c r="A20" s="11" t="s">
        <v>25</v>
      </c>
      <c r="B20" s="12" t="s">
        <v>26</v>
      </c>
      <c r="C20" s="26">
        <v>941.59999999999991</v>
      </c>
    </row>
    <row r="21" spans="1:3" ht="15" customHeight="1">
      <c r="A21" s="11" t="s">
        <v>27</v>
      </c>
      <c r="B21" s="12" t="s">
        <v>28</v>
      </c>
      <c r="C21" s="26">
        <v>1428</v>
      </c>
    </row>
    <row r="22" spans="1:3" ht="15" customHeight="1">
      <c r="A22" s="11"/>
      <c r="B22" s="14" t="s">
        <v>29</v>
      </c>
      <c r="C22" s="8">
        <f>SUM(C12:C21)</f>
        <v>18054.435000000001</v>
      </c>
    </row>
    <row r="23" spans="1:3" ht="15" customHeight="1">
      <c r="A23" s="11"/>
      <c r="B23" s="10" t="s">
        <v>30</v>
      </c>
      <c r="C23" s="26"/>
    </row>
    <row r="24" spans="1:3" ht="15" customHeight="1">
      <c r="A24" s="16">
        <v>43103</v>
      </c>
      <c r="B24" s="17" t="s">
        <v>31</v>
      </c>
      <c r="C24" s="26">
        <v>8045.7800000000007</v>
      </c>
    </row>
    <row r="25" spans="1:3" ht="15" customHeight="1">
      <c r="A25" s="16">
        <v>43134</v>
      </c>
      <c r="B25" s="17" t="s">
        <v>32</v>
      </c>
      <c r="C25" s="26">
        <v>6251.7000000000007</v>
      </c>
    </row>
    <row r="26" spans="1:3" ht="15" customHeight="1">
      <c r="A26" s="16">
        <v>43162</v>
      </c>
      <c r="B26" s="17" t="s">
        <v>33</v>
      </c>
      <c r="C26" s="26">
        <v>3307.2000000000003</v>
      </c>
    </row>
    <row r="27" spans="1:3" ht="15" customHeight="1">
      <c r="A27" s="16">
        <v>43193</v>
      </c>
      <c r="B27" s="17" t="s">
        <v>34</v>
      </c>
      <c r="C27" s="26">
        <v>230.1</v>
      </c>
    </row>
    <row r="28" spans="1:3" ht="15" customHeight="1">
      <c r="A28" s="16">
        <v>43223</v>
      </c>
      <c r="B28" s="17" t="s">
        <v>35</v>
      </c>
      <c r="C28" s="26">
        <v>605.76</v>
      </c>
    </row>
    <row r="29" spans="1:3" ht="15" customHeight="1">
      <c r="A29" s="11"/>
      <c r="B29" s="14" t="s">
        <v>36</v>
      </c>
      <c r="C29" s="8">
        <f>SUM(C24:C28)</f>
        <v>18440.539999999997</v>
      </c>
    </row>
    <row r="30" spans="1:3" ht="15" customHeight="1">
      <c r="A30" s="11"/>
      <c r="B30" s="10" t="s">
        <v>37</v>
      </c>
      <c r="C30" s="26"/>
    </row>
    <row r="31" spans="1:3" ht="15" customHeight="1">
      <c r="A31" s="11" t="s">
        <v>38</v>
      </c>
      <c r="B31" s="12" t="s">
        <v>39</v>
      </c>
      <c r="C31" s="26">
        <v>0</v>
      </c>
    </row>
    <row r="32" spans="1:3" ht="32.25" customHeight="1">
      <c r="A32" s="11" t="s">
        <v>40</v>
      </c>
      <c r="B32" s="12" t="s">
        <v>41</v>
      </c>
      <c r="C32" s="26">
        <v>3457.7999999999997</v>
      </c>
    </row>
    <row r="33" spans="1:3" ht="31.5" customHeight="1">
      <c r="A33" s="11" t="s">
        <v>42</v>
      </c>
      <c r="B33" s="12" t="s">
        <v>43</v>
      </c>
      <c r="C33" s="26">
        <v>2305.1999999999998</v>
      </c>
    </row>
    <row r="34" spans="1:3" ht="15" customHeight="1">
      <c r="A34" s="11" t="s">
        <v>44</v>
      </c>
      <c r="B34" s="12" t="s">
        <v>45</v>
      </c>
      <c r="C34" s="26">
        <v>1083</v>
      </c>
    </row>
    <row r="35" spans="1:3" ht="40.5" customHeight="1">
      <c r="A35" s="11" t="s">
        <v>46</v>
      </c>
      <c r="B35" s="12" t="s">
        <v>47</v>
      </c>
      <c r="C35" s="26">
        <v>2915.4</v>
      </c>
    </row>
    <row r="36" spans="1:3" ht="15" customHeight="1">
      <c r="A36" s="11"/>
      <c r="B36" s="14" t="s">
        <v>48</v>
      </c>
      <c r="C36" s="8">
        <f>SUM(C31:C35)</f>
        <v>9761.4</v>
      </c>
    </row>
    <row r="37" spans="1:3" ht="15" customHeight="1">
      <c r="A37" s="18" t="s">
        <v>49</v>
      </c>
      <c r="B37" s="14" t="s">
        <v>50</v>
      </c>
      <c r="C37" s="8">
        <v>6441</v>
      </c>
    </row>
    <row r="38" spans="1:3" ht="15" customHeight="1">
      <c r="A38" s="18" t="s">
        <v>51</v>
      </c>
      <c r="B38" s="14" t="s">
        <v>52</v>
      </c>
      <c r="C38" s="8">
        <v>1830.5999999999997</v>
      </c>
    </row>
    <row r="39" spans="1:3" ht="15" customHeight="1">
      <c r="A39" s="18"/>
      <c r="B39" s="14" t="s">
        <v>53</v>
      </c>
      <c r="C39" s="8"/>
    </row>
    <row r="40" spans="1:3" ht="15" customHeight="1">
      <c r="A40" s="18" t="s">
        <v>54</v>
      </c>
      <c r="B40" s="14" t="s">
        <v>55</v>
      </c>
      <c r="C40" s="8">
        <v>989.34400000000005</v>
      </c>
    </row>
    <row r="41" spans="1:3" ht="15" customHeight="1">
      <c r="A41" s="18" t="s">
        <v>56</v>
      </c>
      <c r="B41" s="14" t="s">
        <v>57</v>
      </c>
      <c r="C41" s="8">
        <v>954.83199999999999</v>
      </c>
    </row>
    <row r="42" spans="1:3" ht="15" customHeight="1">
      <c r="A42" s="18"/>
      <c r="B42" s="19" t="s">
        <v>58</v>
      </c>
      <c r="C42" s="26"/>
    </row>
    <row r="43" spans="1:3" ht="15" customHeight="1">
      <c r="A43" s="11" t="s">
        <v>59</v>
      </c>
      <c r="B43" s="12" t="s">
        <v>60</v>
      </c>
      <c r="C43" s="26">
        <v>4498.2</v>
      </c>
    </row>
    <row r="44" spans="1:3" ht="15" customHeight="1">
      <c r="A44" s="11" t="s">
        <v>61</v>
      </c>
      <c r="B44" s="12" t="s">
        <v>62</v>
      </c>
      <c r="C44" s="26">
        <v>3390</v>
      </c>
    </row>
    <row r="45" spans="1:3" ht="15" customHeight="1">
      <c r="A45" s="11"/>
      <c r="B45" s="12" t="s">
        <v>63</v>
      </c>
      <c r="C45" s="26">
        <v>3300.6000000000008</v>
      </c>
    </row>
    <row r="46" spans="1:3" ht="15" customHeight="1">
      <c r="A46" s="11"/>
      <c r="B46" s="12" t="s">
        <v>64</v>
      </c>
      <c r="C46" s="26">
        <v>3300.6000000000008</v>
      </c>
    </row>
    <row r="47" spans="1:3" ht="15" customHeight="1">
      <c r="A47" s="11"/>
      <c r="B47" s="12" t="s">
        <v>65</v>
      </c>
      <c r="C47" s="26">
        <v>3300.6000000000008</v>
      </c>
    </row>
    <row r="48" spans="1:3" ht="15" customHeight="1">
      <c r="A48" s="11"/>
      <c r="B48" s="14" t="s">
        <v>66</v>
      </c>
      <c r="C48" s="8">
        <f>SUM(C43:C47)</f>
        <v>17790.000000000004</v>
      </c>
    </row>
    <row r="49" spans="1:3" ht="15" customHeight="1">
      <c r="A49" s="11"/>
      <c r="B49" s="10" t="s">
        <v>67</v>
      </c>
      <c r="C49" s="26"/>
    </row>
    <row r="50" spans="1:3" ht="15" customHeight="1">
      <c r="A50" s="11" t="s">
        <v>68</v>
      </c>
      <c r="B50" s="12" t="s">
        <v>69</v>
      </c>
      <c r="C50" s="26"/>
    </row>
    <row r="51" spans="1:3" ht="27.75" customHeight="1">
      <c r="A51" s="11"/>
      <c r="B51" s="20" t="s">
        <v>70</v>
      </c>
      <c r="C51" s="26">
        <v>363.68</v>
      </c>
    </row>
    <row r="52" spans="1:3" ht="30.75" customHeight="1">
      <c r="A52" s="11"/>
      <c r="B52" s="20" t="s">
        <v>71</v>
      </c>
      <c r="C52" s="26">
        <v>322.95999999999998</v>
      </c>
    </row>
    <row r="53" spans="1:3" ht="15" customHeight="1">
      <c r="A53" s="11" t="s">
        <v>72</v>
      </c>
      <c r="B53" s="12" t="s">
        <v>73</v>
      </c>
      <c r="C53" s="26">
        <v>0</v>
      </c>
    </row>
    <row r="54" spans="1:3" ht="15" customHeight="1">
      <c r="A54" s="21"/>
      <c r="B54" s="22" t="s">
        <v>74</v>
      </c>
      <c r="C54" s="26">
        <v>130.22</v>
      </c>
    </row>
    <row r="55" spans="1:3" ht="27.75" customHeight="1">
      <c r="A55" s="21"/>
      <c r="B55" s="23" t="s">
        <v>75</v>
      </c>
      <c r="C55" s="26">
        <v>918.01</v>
      </c>
    </row>
    <row r="56" spans="1:3" ht="15" customHeight="1">
      <c r="A56" s="11" t="s">
        <v>76</v>
      </c>
      <c r="B56" s="12" t="s">
        <v>77</v>
      </c>
      <c r="C56" s="26">
        <v>0</v>
      </c>
    </row>
    <row r="57" spans="1:3" ht="17.25" customHeight="1">
      <c r="A57" s="11"/>
      <c r="B57" s="23" t="s">
        <v>78</v>
      </c>
      <c r="C57" s="26">
        <v>72.444833333333335</v>
      </c>
    </row>
    <row r="58" spans="1:3" ht="15" customHeight="1">
      <c r="A58" s="11"/>
      <c r="B58" s="22" t="s">
        <v>79</v>
      </c>
      <c r="C58" s="26">
        <v>332.56</v>
      </c>
    </row>
    <row r="59" spans="1:3" ht="31.5" customHeight="1">
      <c r="A59" s="11"/>
      <c r="B59" s="17" t="s">
        <v>80</v>
      </c>
      <c r="C59" s="26">
        <v>0</v>
      </c>
    </row>
    <row r="60" spans="1:3" ht="15" customHeight="1">
      <c r="A60" s="11"/>
      <c r="B60" s="2" t="s">
        <v>81</v>
      </c>
      <c r="C60" s="26">
        <v>769.98400000000004</v>
      </c>
    </row>
    <row r="61" spans="1:3" ht="15" customHeight="1">
      <c r="A61" s="24"/>
      <c r="B61" s="17" t="s">
        <v>82</v>
      </c>
      <c r="C61" s="26">
        <v>233.12880000000001</v>
      </c>
    </row>
    <row r="62" spans="1:3" ht="15" customHeight="1">
      <c r="A62" s="11"/>
      <c r="B62" s="17" t="s">
        <v>83</v>
      </c>
      <c r="C62" s="26">
        <v>799.47</v>
      </c>
    </row>
    <row r="63" spans="1:3" ht="15" customHeight="1">
      <c r="A63" s="11"/>
      <c r="B63" s="2" t="s">
        <v>84</v>
      </c>
      <c r="C63" s="26">
        <v>601.98</v>
      </c>
    </row>
    <row r="64" spans="1:3" ht="15" customHeight="1">
      <c r="A64" s="11"/>
      <c r="B64" s="2" t="s">
        <v>85</v>
      </c>
      <c r="C64" s="26">
        <v>366.29</v>
      </c>
    </row>
    <row r="65" spans="1:3" ht="15" customHeight="1">
      <c r="A65" s="11"/>
      <c r="B65" s="12" t="s">
        <v>86</v>
      </c>
      <c r="C65" s="26">
        <v>313.04000000000002</v>
      </c>
    </row>
    <row r="66" spans="1:3" ht="15" customHeight="1">
      <c r="A66" s="11"/>
      <c r="B66" s="12" t="s">
        <v>101</v>
      </c>
      <c r="C66" s="26">
        <v>58947</v>
      </c>
    </row>
    <row r="67" spans="1:3" ht="15" customHeight="1">
      <c r="A67" s="25"/>
      <c r="B67" s="14" t="s">
        <v>87</v>
      </c>
      <c r="C67" s="8">
        <f>SUM(C51:C66)</f>
        <v>64170.767633333337</v>
      </c>
    </row>
    <row r="68" spans="1:3" ht="15" customHeight="1">
      <c r="A68" s="11"/>
      <c r="B68" s="7" t="s">
        <v>88</v>
      </c>
      <c r="C68" s="8">
        <v>18238.2</v>
      </c>
    </row>
    <row r="69" spans="1:3" ht="15" customHeight="1">
      <c r="A69" s="11" t="s">
        <v>89</v>
      </c>
      <c r="B69" s="14" t="s">
        <v>90</v>
      </c>
      <c r="C69" s="8">
        <f>C10+C22+C29+C36+C37+C38+C40+C41+C48+C67+C68</f>
        <v>171908.34263333335</v>
      </c>
    </row>
    <row r="70" spans="1:3" s="29" customFormat="1" ht="15.6">
      <c r="A70" s="27"/>
      <c r="B70" s="28" t="s">
        <v>95</v>
      </c>
      <c r="C70" s="35">
        <v>122921.4</v>
      </c>
    </row>
    <row r="71" spans="1:3" s="31" customFormat="1" ht="15.6">
      <c r="A71" s="30"/>
      <c r="B71" s="28" t="s">
        <v>96</v>
      </c>
      <c r="C71" s="35">
        <v>120417.51</v>
      </c>
    </row>
    <row r="72" spans="1:3" s="31" customFormat="1" ht="15.6">
      <c r="A72" s="30"/>
      <c r="B72" s="28" t="s">
        <v>99</v>
      </c>
      <c r="C72" s="35">
        <v>30305.88</v>
      </c>
    </row>
    <row r="73" spans="1:3" s="31" customFormat="1" ht="15.6">
      <c r="A73" s="30"/>
      <c r="B73" s="28" t="s">
        <v>100</v>
      </c>
      <c r="C73" s="35">
        <v>51697.52</v>
      </c>
    </row>
    <row r="74" spans="1:3" s="31" customFormat="1" ht="15.6">
      <c r="A74" s="32"/>
      <c r="B74" s="28" t="s">
        <v>98</v>
      </c>
      <c r="C74" s="36">
        <f>C71+C73-C69</f>
        <v>206.68736666665063</v>
      </c>
    </row>
    <row r="75" spans="1:3" s="31" customFormat="1" ht="15.6">
      <c r="A75" s="32"/>
      <c r="B75" s="28" t="s">
        <v>97</v>
      </c>
      <c r="C75" s="36">
        <f>C5+C74</f>
        <v>-94595.625633333402</v>
      </c>
    </row>
    <row r="76" spans="1:3" s="34" customFormat="1" ht="13.8">
      <c r="A76" s="33"/>
    </row>
    <row r="77" spans="1:3" s="34" customFormat="1" ht="13.8">
      <c r="A77" s="33"/>
    </row>
    <row r="78" spans="1:3" s="34" customFormat="1" ht="13.8">
      <c r="A78" s="33"/>
    </row>
    <row r="79" spans="1:3" ht="15" customHeight="1"/>
    <row r="80" spans="1:3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2022-03-05T02:23:30Z</dcterms:created>
  <dcterms:modified xsi:type="dcterms:W3CDTF">2022-03-22T03:59:37Z</dcterms:modified>
</cp:coreProperties>
</file>