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49" i="1"/>
  <c r="C148"/>
  <c r="C143"/>
  <c r="C97"/>
  <c r="C88"/>
  <c r="C85"/>
  <c r="C78"/>
  <c r="C69"/>
  <c r="C57"/>
  <c r="C49"/>
  <c r="B9"/>
  <c r="C145"/>
</calcChain>
</file>

<file path=xl/sharedStrings.xml><?xml version="1.0" encoding="utf-8"?>
<sst xmlns="http://schemas.openxmlformats.org/spreadsheetml/2006/main" count="199" uniqueCount="185">
  <si>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</si>
  <si>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</si>
  <si>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ул.Песчаная, 1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</si>
  <si>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</si>
  <si>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</si>
  <si>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</si>
  <si>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</si>
  <si>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</si>
  <si>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</si>
  <si>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</si>
  <si>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</si>
  <si>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</si>
  <si>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</si>
  <si>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</si>
  <si>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</si>
  <si>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</si>
  <si>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</si>
  <si>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</si>
  <si>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</si>
  <si>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</si>
  <si>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</si>
  <si>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</si>
  <si>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</si>
  <si>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</si>
  <si>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</si>
  <si>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</si>
  <si>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</si>
  <si>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</si>
  <si>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</si>
  <si>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</si>
  <si>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</si>
  <si>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</si>
  <si>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</si>
  <si>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</si>
  <si>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</si>
  <si>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</si>
  <si>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</si>
  <si>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</si>
  <si>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</si>
  <si>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</si>
  <si>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</si>
  <si>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</si>
  <si>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</si>
  <si>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</si>
  <si>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</si>
  <si>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</si>
  <si>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</si>
  <si>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</si>
  <si>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</si>
  <si>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</si>
  <si>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</si>
  <si>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1.7.</t>
  </si>
  <si>
    <t>Очистка подвалов от мусора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</si>
  <si>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</si>
  <si>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</si>
  <si>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</si>
  <si>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</si>
  <si>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</si>
  <si>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</si>
  <si>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</si>
  <si>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</si>
  <si>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</si>
  <si>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</si>
  <si>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</si>
  <si>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</si>
  <si>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</si>
  <si>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 (клапан)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</si>
  <si>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</si>
  <si>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</si>
  <si>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</si>
  <si>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</si>
  <si>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</si>
  <si>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</si>
  <si>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</si>
  <si>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</si>
  <si>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>Подметание снега  при снегопаде (более 2-х см)</t>
  </si>
  <si>
    <t xml:space="preserve">Подметание снега  без снегопада (менее 2-х см) </t>
  </si>
  <si>
    <t xml:space="preserve"> 2.5</t>
  </si>
  <si>
    <t xml:space="preserve">Сдвижка и подметание территории в зимний период (механизированная уборка) 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</si>
  <si>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</si>
  <si>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</si>
  <si>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</si>
  <si>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</si>
  <si>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</si>
  <si>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</si>
  <si>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</si>
  <si>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</si>
  <si>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</si>
  <si>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</si>
  <si>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</si>
  <si>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</si>
  <si>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</si>
  <si>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</si>
  <si>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</si>
  <si>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>Замена ламп освещения подъездов, подвалов</t>
  </si>
  <si>
    <t xml:space="preserve">   4. Проведение технических осмотров и мелкий ремонт</t>
  </si>
  <si>
    <t>4.1.</t>
  </si>
  <si>
    <t>Проведение технических осмотров констр.элементов и устранение незначительных неисправностей систем вентиляции при необходимости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</si>
  <si>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</si>
  <si>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</si>
  <si>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</si>
  <si>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</si>
  <si>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</si>
  <si>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</si>
  <si>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</si>
  <si>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</si>
  <si>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</si>
  <si>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</si>
  <si>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</si>
  <si>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</si>
  <si>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</si>
  <si>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</si>
  <si>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</si>
  <si>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</si>
  <si>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</si>
  <si>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</si>
  <si>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</si>
  <si>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</si>
  <si>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</si>
  <si>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</si>
  <si>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</si>
  <si>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информации, занесение данных в компьютер, передача ресурсоснабжающей организации (тепло)</t>
  </si>
  <si>
    <t>Снятие и запись показаний, обработка информации, занесение данных в компьютер, передача ресурсоснабжающей организации (вода)</t>
  </si>
  <si>
    <t>Снятие и запись показаний, обработка информации, занесение данных в компьютер, передача ресурсоснабжающей организации (электроэнергия)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</si>
  <si>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</si>
  <si>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</si>
  <si>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</si>
  <si>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</si>
  <si>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смена энергосберегающего патрона на лестничном марше</t>
  </si>
  <si>
    <t>очистка корпуса ЩУРС от пыли и грязи (нетканное полотно)</t>
  </si>
  <si>
    <t>ревизия и восстановление целостности изоляции</t>
  </si>
  <si>
    <t>замена предохраниетля ПН-2 в ВРУ</t>
  </si>
  <si>
    <t>замена светильника освещения придомовой территории и укрепление кронштейна для монтажа светильника (1) "Cobra"</t>
  </si>
  <si>
    <t>смена энергосберегающего патрона на лестничном марше (3п)</t>
  </si>
  <si>
    <t>9.2.</t>
  </si>
  <si>
    <t>Текущий ремонт систем водоснабжения и водоотведения (непредвиденные работы</t>
  </si>
  <si>
    <t>замена шаровых кранов  Ду 15 мм для забора воды для мытья МОП(2 подъезд)</t>
  </si>
  <si>
    <t>герметизация примыканий силиконовым герметиком (2 подъезд)</t>
  </si>
  <si>
    <t>регулировка системы отопления (стояк кв.№2)</t>
  </si>
  <si>
    <t>проверка дроссельных шайб и чистка фильтра в обратном трубопроводе в ИТП:</t>
  </si>
  <si>
    <t>а</t>
  </si>
  <si>
    <t>смена прокладки паронитовой фланцевой Ду 50мм</t>
  </si>
  <si>
    <t>б</t>
  </si>
  <si>
    <t>перемонтаж болтовых соединений болт М16/гайкаМ16</t>
  </si>
  <si>
    <t>в</t>
  </si>
  <si>
    <t>герметизация примыканий силиконовым герметиком</t>
  </si>
  <si>
    <t>замена сбросных вентилей (крана шарового) на стояках ХВС и ГВС (стояк кв.№8)</t>
  </si>
  <si>
    <t>герметизация примыканий силиконовым герметиком(стояк кв.№8)</t>
  </si>
  <si>
    <t>устранение засора канализационного коллектора Ду 100мм(1подъезд)</t>
  </si>
  <si>
    <t>замена вентилей Ду 20 мм на стояках отопления с отжигом (2 подъезд, подвал)</t>
  </si>
  <si>
    <t>герметизация примыканий силиконовым герметиком (2 подъезд, подвал)</t>
  </si>
  <si>
    <t>замена сбросных вентилей Ду 15мм на стояках отопления (2 подъезд, подвал)</t>
  </si>
  <si>
    <t>восстановление системы отопления контейнерной (2 подъезд):</t>
  </si>
  <si>
    <t>смена участка трубы ВГП Ду 20мм</t>
  </si>
  <si>
    <t>смена отвода длинного Ду 20мм без резьбы</t>
  </si>
  <si>
    <t>сварочные работы</t>
  </si>
  <si>
    <t>смена крана шарового Ду 15мм</t>
  </si>
  <si>
    <t>уплотнение соединений силиконовым герметиком</t>
  </si>
  <si>
    <t xml:space="preserve"> 9.3</t>
  </si>
  <si>
    <t>Текущий ремонт систем конструкт.элементов) (непредвиденные работы</t>
  </si>
  <si>
    <t>осмотр чердаков на наличие течей с кровли (1-4пп)</t>
  </si>
  <si>
    <t>очистка чердака от снега (1-4пп)</t>
  </si>
  <si>
    <t>очистка козырька от снега над входом в подъезд (3 подъезд)</t>
  </si>
  <si>
    <t>укрепление дверного полотна  (2 подъезд)</t>
  </si>
  <si>
    <t>монтаж ограничителя на площадке выкатки контейнера (1под)-устройство равнополочного уголка 40*40*4мм+рматура Ду 14 мм-0,8мп</t>
  </si>
  <si>
    <t>кошение газонов</t>
  </si>
  <si>
    <t>осмотр чердаков на наличие течей с кровли (1-4подъезды) и слив воды (2,4подъезд)</t>
  </si>
  <si>
    <t>ремонт лестничного марша с переустановкой ступеней, установкой опалубки  и заделкой примыканий L=1,5 мп цем.-песч. р-ром (1 подъезд, крыльцо)</t>
  </si>
  <si>
    <t>закрытие продухов в фундаменте</t>
  </si>
  <si>
    <t>промазка кровли и примыканий битумной мастикой</t>
  </si>
  <si>
    <t>демонтаж-монтаж клапана мусоропровода для очистки (3 подъезд, 4 этаж)</t>
  </si>
  <si>
    <t>смена пружины на тамбурной двери (1 подеъзд)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</si>
  <si>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</si>
  <si>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</si>
  <si>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</si>
  <si>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</si>
  <si>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</si>
  <si>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1. Содержание помещений общего пользования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</si>
  <si>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</si>
  <si>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</si>
  <si>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</si>
  <si>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</si>
  <si>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 xml:space="preserve">Отчет за 2021 г. </t>
  </si>
  <si>
    <t>Результат на 01.01.2021 г. ("+" экономия, "-" перерасход)</t>
  </si>
  <si>
    <t>МКД по ул.Песчаная 1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</si>
</sst>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0" fillId="0" borderId="0" xfId="0" applyFill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8" fillId="0" borderId="0" xfId="1" applyFont="1" applyFill="1" applyBorder="1" applyAlignment="1">
      <alignment horizontal="center" wrapText="1"/>
    </xf>
    <xf numFmtId="0" fontId="9" fillId="0" borderId="0" xfId="0" applyFont="1" applyFill="1" applyAlignment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/>
    </xf>
    <xf numFmtId="16" fontId="12" fillId="0" borderId="7" xfId="0" applyNumberFormat="1" applyFont="1" applyFill="1" applyBorder="1" applyAlignment="1">
      <alignment horizontal="center" vertical="center"/>
    </xf>
    <xf numFmtId="2" fontId="10" fillId="0" borderId="7" xfId="0" applyNumberFormat="1" applyFont="1" applyFill="1" applyBorder="1" applyAlignment="1">
      <alignment vertical="center" wrapText="1"/>
    </xf>
    <xf numFmtId="2" fontId="11" fillId="0" borderId="7" xfId="0" applyNumberFormat="1" applyFont="1" applyFill="1" applyBorder="1" applyAlignment="1">
      <alignment vertical="center" wrapText="1"/>
    </xf>
    <xf numFmtId="2" fontId="12" fillId="0" borderId="7" xfId="0" applyNumberFormat="1" applyFont="1" applyFill="1" applyBorder="1" applyAlignment="1">
      <alignment vertical="center"/>
    </xf>
    <xf numFmtId="2" fontId="10" fillId="0" borderId="7" xfId="0" applyNumberFormat="1" applyFont="1" applyFill="1" applyBorder="1" applyAlignment="1">
      <alignment vertical="center"/>
    </xf>
    <xf numFmtId="2" fontId="12" fillId="0" borderId="7" xfId="0" applyNumberFormat="1" applyFont="1" applyFill="1" applyBorder="1" applyAlignment="1">
      <alignment vertical="center" wrapText="1"/>
    </xf>
    <xf numFmtId="0" fontId="13" fillId="0" borderId="7" xfId="1" applyFont="1" applyBorder="1" applyAlignment="1">
      <alignment horizontal="center" wrapText="1"/>
    </xf>
    <xf numFmtId="0" fontId="13" fillId="0" borderId="7" xfId="1" applyFont="1" applyBorder="1" applyAlignment="1">
      <alignment wrapText="1"/>
    </xf>
    <xf numFmtId="2" fontId="13" fillId="0" borderId="7" xfId="2" applyNumberFormat="1" applyFont="1" applyFill="1" applyBorder="1" applyAlignment="1">
      <alignment wrapText="1"/>
    </xf>
    <xf numFmtId="2" fontId="14" fillId="0" borderId="0" xfId="1" applyNumberFormat="1" applyFont="1"/>
    <xf numFmtId="0" fontId="14" fillId="0" borderId="0" xfId="1" applyFont="1"/>
    <xf numFmtId="0" fontId="15" fillId="0" borderId="0" xfId="0" applyFont="1" applyFill="1" applyAlignment="1">
      <alignment vertical="center"/>
    </xf>
    <xf numFmtId="2" fontId="15" fillId="0" borderId="0" xfId="1" applyNumberFormat="1" applyFont="1"/>
    <xf numFmtId="0" fontId="15" fillId="0" borderId="0" xfId="0" applyFont="1" applyBorder="1" applyAlignment="1">
      <alignment vertical="center"/>
    </xf>
    <xf numFmtId="2" fontId="13" fillId="0" borderId="7" xfId="2" applyNumberFormat="1" applyFont="1" applyBorder="1" applyAlignment="1">
      <alignment wrapText="1"/>
    </xf>
    <xf numFmtId="0" fontId="16" fillId="0" borderId="0" xfId="0" applyFont="1" applyFill="1"/>
    <xf numFmtId="0" fontId="8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52"/>
  <sheetViews>
    <sheetView tabSelected="1" topLeftCell="A132" workbookViewId="0">
      <selection activeCell="C150" sqref="C150"/>
    </sheetView>
  </sheetViews>
  <sheetFormatPr defaultColWidth="9.109375" defaultRowHeight="14.4"/>
  <cols>
    <col min="1" max="1" width="5" style="21" customWidth="1"/>
    <col min="2" max="2" width="72" style="21" customWidth="1"/>
    <col min="3" max="3" width="18.109375" style="21" customWidth="1"/>
    <col min="4" max="200" width="9.109375" style="21" customWidth="1"/>
    <col min="201" max="201" width="5" style="21" customWidth="1"/>
    <col min="202" max="202" width="47.5546875" style="21" customWidth="1"/>
    <col min="203" max="212" width="9.33203125" style="21" customWidth="1"/>
    <col min="213" max="228" width="9.109375" style="21" customWidth="1"/>
    <col min="229" max="232" width="8.88671875" style="21" customWidth="1"/>
    <col min="233" max="16384" width="9.109375" style="21"/>
  </cols>
  <sheetData>
    <row r="1" spans="1:2" s="3" customFormat="1" hidden="1">
      <c r="A1" s="1"/>
      <c r="B1" s="2" t="s">
        <v>0</v>
      </c>
    </row>
    <row r="2" spans="1:2" s="3" customFormat="1" hidden="1">
      <c r="A2" s="1"/>
      <c r="B2" s="2" t="s">
        <v>1</v>
      </c>
    </row>
    <row r="3" spans="1:2" s="3" customFormat="1" hidden="1">
      <c r="A3" s="1"/>
      <c r="B3" s="4" t="s">
        <v>2</v>
      </c>
    </row>
    <row r="4" spans="1:2" s="3" customFormat="1" hidden="1">
      <c r="A4" s="5"/>
      <c r="B4" s="6"/>
    </row>
    <row r="5" spans="1:2" s="3" customFormat="1" hidden="1">
      <c r="A5" s="7"/>
      <c r="B5" s="8"/>
    </row>
    <row r="6" spans="1:2" s="3" customFormat="1" hidden="1">
      <c r="A6" s="7"/>
      <c r="B6" s="8"/>
    </row>
    <row r="7" spans="1:2" s="3" customFormat="1" hidden="1">
      <c r="A7" s="7"/>
      <c r="B7" s="8"/>
    </row>
    <row r="8" spans="1:2" s="3" customFormat="1" hidden="1">
      <c r="A8" s="9"/>
      <c r="B8" s="10"/>
    </row>
    <row r="9" spans="1:2" s="3" customFormat="1" hidden="1">
      <c r="A9" s="11">
        <v>1</v>
      </c>
      <c r="B9" s="11">
        <f>A9+1</f>
        <v>2</v>
      </c>
    </row>
    <row r="10" spans="1:2" s="3" customFormat="1" hidden="1">
      <c r="A10" s="11"/>
      <c r="B10" s="12" t="s">
        <v>3</v>
      </c>
    </row>
    <row r="11" spans="1:2" s="3" customFormat="1" hidden="1">
      <c r="A11" s="13" t="s">
        <v>4</v>
      </c>
      <c r="B11" s="14" t="s">
        <v>5</v>
      </c>
    </row>
    <row r="12" spans="1:2" s="3" customFormat="1" hidden="1">
      <c r="A12" s="13" t="s">
        <v>6</v>
      </c>
      <c r="B12" s="14" t="s">
        <v>7</v>
      </c>
    </row>
    <row r="13" spans="1:2" s="3" customFormat="1" hidden="1">
      <c r="A13" s="11" t="s">
        <v>8</v>
      </c>
      <c r="B13" s="15" t="s">
        <v>9</v>
      </c>
    </row>
    <row r="14" spans="1:2" s="3" customFormat="1" hidden="1">
      <c r="A14" s="13" t="s">
        <v>10</v>
      </c>
      <c r="B14" s="14" t="s">
        <v>11</v>
      </c>
    </row>
    <row r="15" spans="1:2" s="3" customFormat="1" hidden="1">
      <c r="A15" s="13" t="s">
        <v>12</v>
      </c>
      <c r="B15" s="14" t="s">
        <v>13</v>
      </c>
    </row>
    <row r="16" spans="1:2" s="3" customFormat="1" hidden="1">
      <c r="A16" s="13"/>
      <c r="B16" s="14" t="s">
        <v>14</v>
      </c>
    </row>
    <row r="17" spans="1:2" s="3" customFormat="1" hidden="1">
      <c r="A17" s="13"/>
      <c r="B17" s="14" t="s">
        <v>15</v>
      </c>
    </row>
    <row r="18" spans="1:2" s="3" customFormat="1" hidden="1">
      <c r="A18" s="13" t="s">
        <v>16</v>
      </c>
      <c r="B18" s="14" t="s">
        <v>17</v>
      </c>
    </row>
    <row r="19" spans="1:2" s="3" customFormat="1" hidden="1">
      <c r="A19" s="13"/>
      <c r="B19" s="14" t="s">
        <v>18</v>
      </c>
    </row>
    <row r="20" spans="1:2" s="3" customFormat="1" hidden="1">
      <c r="A20" s="13" t="s">
        <v>19</v>
      </c>
      <c r="B20" s="14" t="s">
        <v>20</v>
      </c>
    </row>
    <row r="21" spans="1:2" s="3" customFormat="1" hidden="1">
      <c r="A21" s="13"/>
      <c r="B21" s="14" t="s">
        <v>21</v>
      </c>
    </row>
    <row r="22" spans="1:2" s="3" customFormat="1" hidden="1">
      <c r="A22" s="13"/>
      <c r="B22" s="14" t="s">
        <v>22</v>
      </c>
    </row>
    <row r="23" spans="1:2" s="3" customFormat="1" hidden="1">
      <c r="A23" s="13" t="s">
        <v>23</v>
      </c>
      <c r="B23" s="14" t="s">
        <v>24</v>
      </c>
    </row>
    <row r="24" spans="1:2" s="3" customFormat="1" hidden="1">
      <c r="A24" s="13" t="s">
        <v>25</v>
      </c>
      <c r="B24" s="14" t="s">
        <v>26</v>
      </c>
    </row>
    <row r="25" spans="1:2" s="3" customFormat="1" hidden="1">
      <c r="A25" s="13" t="s">
        <v>27</v>
      </c>
      <c r="B25" s="14" t="s">
        <v>28</v>
      </c>
    </row>
    <row r="26" spans="1:2" s="3" customFormat="1" hidden="1">
      <c r="A26" s="13" t="s">
        <v>29</v>
      </c>
      <c r="B26" s="16" t="s">
        <v>30</v>
      </c>
    </row>
    <row r="27" spans="1:2" s="3" customFormat="1" hidden="1">
      <c r="A27" s="13"/>
      <c r="B27" s="16" t="s">
        <v>31</v>
      </c>
    </row>
    <row r="28" spans="1:2" s="3" customFormat="1" hidden="1">
      <c r="A28" s="13"/>
      <c r="B28" s="16" t="s">
        <v>33</v>
      </c>
    </row>
    <row r="29" spans="1:2" s="3" customFormat="1" hidden="1">
      <c r="A29" s="13"/>
      <c r="B29" s="16" t="s">
        <v>34</v>
      </c>
    </row>
    <row r="30" spans="1:2" s="3" customFormat="1" hidden="1">
      <c r="A30" s="13"/>
      <c r="B30" s="16" t="s">
        <v>35</v>
      </c>
    </row>
    <row r="31" spans="1:2" s="3" customFormat="1" hidden="1">
      <c r="A31" s="13" t="s">
        <v>32</v>
      </c>
      <c r="B31" s="16" t="s">
        <v>36</v>
      </c>
    </row>
    <row r="32" spans="1:2" s="3" customFormat="1" hidden="1">
      <c r="A32" s="13" t="s">
        <v>37</v>
      </c>
      <c r="B32" s="16" t="s">
        <v>38</v>
      </c>
    </row>
    <row r="33" spans="1:3" s="3" customFormat="1" hidden="1">
      <c r="A33" s="13"/>
      <c r="B33" s="16" t="s">
        <v>39</v>
      </c>
    </row>
    <row r="34" spans="1:3" s="3" customFormat="1" hidden="1">
      <c r="A34" s="13"/>
      <c r="B34" s="16" t="s">
        <v>40</v>
      </c>
    </row>
    <row r="35" spans="1:3" s="3" customFormat="1" hidden="1">
      <c r="A35" s="13" t="s">
        <v>41</v>
      </c>
      <c r="B35" s="16" t="s">
        <v>42</v>
      </c>
    </row>
    <row r="36" spans="1:3" s="3" customFormat="1" hidden="1">
      <c r="A36" s="17"/>
      <c r="B36" s="18"/>
    </row>
    <row r="37" spans="1:3" s="23" customFormat="1" ht="15.6">
      <c r="A37" s="57" t="s">
        <v>182</v>
      </c>
      <c r="B37" s="57"/>
      <c r="C37" s="22"/>
    </row>
    <row r="38" spans="1:3" s="23" customFormat="1" ht="15.6">
      <c r="A38" s="57" t="s">
        <v>176</v>
      </c>
      <c r="B38" s="57"/>
      <c r="C38" s="22"/>
    </row>
    <row r="39" spans="1:3" s="23" customFormat="1" ht="15.6">
      <c r="A39" s="57" t="s">
        <v>184</v>
      </c>
      <c r="B39" s="57"/>
      <c r="C39" s="22"/>
    </row>
    <row r="40" spans="1:3" s="23" customFormat="1" ht="15" customHeight="1">
      <c r="A40" s="24"/>
      <c r="B40" s="24"/>
      <c r="C40" s="22"/>
    </row>
    <row r="41" spans="1:3" s="25" customFormat="1" ht="16.2">
      <c r="A41" s="26"/>
      <c r="B41" s="27" t="s">
        <v>183</v>
      </c>
      <c r="C41" s="42">
        <v>-45857.56070633309</v>
      </c>
    </row>
    <row r="42" spans="1:3" s="25" customFormat="1" ht="18.75" customHeight="1">
      <c r="A42" s="26"/>
      <c r="B42" s="29" t="s">
        <v>177</v>
      </c>
      <c r="C42" s="43"/>
    </row>
    <row r="43" spans="1:3" s="19" customFormat="1" ht="31.2">
      <c r="A43" s="30" t="s">
        <v>43</v>
      </c>
      <c r="B43" s="31" t="s">
        <v>44</v>
      </c>
      <c r="C43" s="44">
        <v>45018.116000000002</v>
      </c>
    </row>
    <row r="44" spans="1:3" s="19" customFormat="1" ht="15.6">
      <c r="A44" s="30"/>
      <c r="B44" s="31" t="s">
        <v>45</v>
      </c>
      <c r="C44" s="44">
        <v>21863.519999999993</v>
      </c>
    </row>
    <row r="45" spans="1:3" s="19" customFormat="1" ht="15.6">
      <c r="A45" s="32" t="s">
        <v>46</v>
      </c>
      <c r="B45" s="31" t="s">
        <v>47</v>
      </c>
      <c r="C45" s="44">
        <v>35149.223999999995</v>
      </c>
    </row>
    <row r="46" spans="1:3" s="19" customFormat="1" ht="15.6">
      <c r="A46" s="32"/>
      <c r="B46" s="31" t="s">
        <v>48</v>
      </c>
      <c r="C46" s="44">
        <v>36578.015999999989</v>
      </c>
    </row>
    <row r="47" spans="1:3" s="19" customFormat="1" ht="46.8">
      <c r="A47" s="32" t="s">
        <v>49</v>
      </c>
      <c r="B47" s="31" t="s">
        <v>50</v>
      </c>
      <c r="C47" s="44">
        <v>10819.946</v>
      </c>
    </row>
    <row r="48" spans="1:3" s="19" customFormat="1" ht="15.6">
      <c r="A48" s="30" t="s">
        <v>51</v>
      </c>
      <c r="B48" s="31" t="s">
        <v>52</v>
      </c>
      <c r="C48" s="44">
        <v>2780.4700000000003</v>
      </c>
    </row>
    <row r="49" spans="1:3" s="19" customFormat="1" ht="15.6">
      <c r="A49" s="30"/>
      <c r="B49" s="28" t="s">
        <v>53</v>
      </c>
      <c r="C49" s="45">
        <f>SUM(C43:C48)</f>
        <v>152209.29199999999</v>
      </c>
    </row>
    <row r="50" spans="1:3" s="19" customFormat="1" ht="16.2">
      <c r="A50" s="30"/>
      <c r="B50" s="39" t="s">
        <v>54</v>
      </c>
      <c r="C50" s="32"/>
    </row>
    <row r="51" spans="1:3" s="19" customFormat="1" ht="15.6">
      <c r="A51" s="30" t="s">
        <v>55</v>
      </c>
      <c r="B51" s="31" t="s">
        <v>56</v>
      </c>
      <c r="C51" s="44">
        <v>4109.76</v>
      </c>
    </row>
    <row r="52" spans="1:3" s="19" customFormat="1" ht="15.6">
      <c r="A52" s="30" t="s">
        <v>57</v>
      </c>
      <c r="B52" s="31" t="s">
        <v>58</v>
      </c>
      <c r="C52" s="44">
        <v>10785.389999999998</v>
      </c>
    </row>
    <row r="53" spans="1:3" s="19" customFormat="1" ht="15.6">
      <c r="A53" s="30" t="s">
        <v>59</v>
      </c>
      <c r="B53" s="31" t="s">
        <v>60</v>
      </c>
      <c r="C53" s="44">
        <v>15554.792879999999</v>
      </c>
    </row>
    <row r="54" spans="1:3" s="19" customFormat="1" ht="15.6">
      <c r="A54" s="30" t="s">
        <v>61</v>
      </c>
      <c r="B54" s="31" t="s">
        <v>62</v>
      </c>
      <c r="C54" s="44">
        <v>1156.96</v>
      </c>
    </row>
    <row r="55" spans="1:3" s="19" customFormat="1" ht="15.6">
      <c r="A55" s="30" t="s">
        <v>63</v>
      </c>
      <c r="B55" s="31" t="s">
        <v>64</v>
      </c>
      <c r="C55" s="44">
        <v>7087.5839999999998</v>
      </c>
    </row>
    <row r="56" spans="1:3" s="19" customFormat="1" ht="15.6">
      <c r="A56" s="30" t="s">
        <v>65</v>
      </c>
      <c r="B56" s="31" t="s">
        <v>66</v>
      </c>
      <c r="C56" s="44">
        <v>24.37</v>
      </c>
    </row>
    <row r="57" spans="1:3" s="19" customFormat="1" ht="15.6">
      <c r="A57" s="30"/>
      <c r="B57" s="28" t="s">
        <v>67</v>
      </c>
      <c r="C57" s="45">
        <f>SUM(C51:C56)</f>
        <v>38718.856879999999</v>
      </c>
    </row>
    <row r="58" spans="1:3" s="19" customFormat="1" ht="16.2">
      <c r="A58" s="30"/>
      <c r="B58" s="40" t="s">
        <v>68</v>
      </c>
      <c r="C58" s="32"/>
    </row>
    <row r="59" spans="1:3" s="19" customFormat="1" ht="15.6">
      <c r="A59" s="30" t="s">
        <v>55</v>
      </c>
      <c r="B59" s="31" t="s">
        <v>69</v>
      </c>
      <c r="C59" s="44">
        <v>12943.8</v>
      </c>
    </row>
    <row r="60" spans="1:3" s="19" customFormat="1" ht="15.6">
      <c r="A60" s="41" t="s">
        <v>57</v>
      </c>
      <c r="B60" s="31" t="s">
        <v>70</v>
      </c>
      <c r="C60" s="44">
        <v>8035.7550000000001</v>
      </c>
    </row>
    <row r="61" spans="1:3" s="19" customFormat="1" ht="15.6">
      <c r="A61" s="41" t="s">
        <v>71</v>
      </c>
      <c r="B61" s="31" t="s">
        <v>72</v>
      </c>
      <c r="C61" s="44">
        <v>5383.56</v>
      </c>
    </row>
    <row r="62" spans="1:3" s="19" customFormat="1" ht="15.6">
      <c r="A62" s="41" t="s">
        <v>73</v>
      </c>
      <c r="B62" s="31" t="s">
        <v>74</v>
      </c>
      <c r="C62" s="44">
        <v>4425.68</v>
      </c>
    </row>
    <row r="63" spans="1:3" s="19" customFormat="1" ht="15.6">
      <c r="A63" s="41"/>
      <c r="B63" s="31" t="s">
        <v>75</v>
      </c>
      <c r="C63" s="44">
        <v>65492.959999999999</v>
      </c>
    </row>
    <row r="64" spans="1:3" s="19" customFormat="1" ht="15.6">
      <c r="A64" s="41"/>
      <c r="B64" s="31" t="s">
        <v>76</v>
      </c>
      <c r="C64" s="44">
        <v>49202.772666666671</v>
      </c>
    </row>
    <row r="65" spans="1:3" s="19" customFormat="1" ht="31.2">
      <c r="A65" s="30" t="s">
        <v>77</v>
      </c>
      <c r="B65" s="31" t="s">
        <v>78</v>
      </c>
      <c r="C65" s="44">
        <v>5753.4579999999996</v>
      </c>
    </row>
    <row r="66" spans="1:3" s="19" customFormat="1" ht="31.2">
      <c r="A66" s="30" t="s">
        <v>65</v>
      </c>
      <c r="B66" s="31" t="s">
        <v>79</v>
      </c>
      <c r="C66" s="44">
        <v>798</v>
      </c>
    </row>
    <row r="67" spans="1:3" s="19" customFormat="1" ht="31.2">
      <c r="A67" s="30" t="s">
        <v>80</v>
      </c>
      <c r="B67" s="31" t="s">
        <v>81</v>
      </c>
      <c r="C67" s="44">
        <v>15277.46</v>
      </c>
    </row>
    <row r="68" spans="1:3" s="19" customFormat="1" ht="15.6">
      <c r="A68" s="30" t="s">
        <v>82</v>
      </c>
      <c r="B68" s="31" t="s">
        <v>83</v>
      </c>
      <c r="C68" s="44">
        <v>1984.9199999999998</v>
      </c>
    </row>
    <row r="69" spans="1:3" s="19" customFormat="1" ht="15.6">
      <c r="A69" s="30"/>
      <c r="B69" s="28" t="s">
        <v>84</v>
      </c>
      <c r="C69" s="45">
        <f>SUM(C59:C68)</f>
        <v>169298.36566666668</v>
      </c>
    </row>
    <row r="70" spans="1:3" s="19" customFormat="1" ht="16.2">
      <c r="A70" s="30"/>
      <c r="B70" s="40" t="s">
        <v>85</v>
      </c>
      <c r="C70" s="32"/>
    </row>
    <row r="71" spans="1:3" s="19" customFormat="1" ht="31.2">
      <c r="A71" s="30" t="s">
        <v>86</v>
      </c>
      <c r="B71" s="31" t="s">
        <v>87</v>
      </c>
      <c r="C71" s="32"/>
    </row>
    <row r="72" spans="1:3" s="19" customFormat="1" ht="15.75" customHeight="1">
      <c r="A72" s="30"/>
      <c r="B72" s="31" t="s">
        <v>88</v>
      </c>
      <c r="C72" s="32">
        <v>58808.030000000006</v>
      </c>
    </row>
    <row r="73" spans="1:3" s="19" customFormat="1" ht="15.75" customHeight="1">
      <c r="A73" s="30"/>
      <c r="B73" s="31" t="s">
        <v>89</v>
      </c>
      <c r="C73" s="32">
        <v>17280.34</v>
      </c>
    </row>
    <row r="74" spans="1:3" s="19" customFormat="1" ht="12.75" customHeight="1">
      <c r="A74" s="30"/>
      <c r="B74" s="31" t="s">
        <v>90</v>
      </c>
      <c r="C74" s="32">
        <v>636.02</v>
      </c>
    </row>
    <row r="75" spans="1:3" s="19" customFormat="1" ht="14.25" customHeight="1">
      <c r="A75" s="30"/>
      <c r="B75" s="31" t="s">
        <v>91</v>
      </c>
      <c r="C75" s="32">
        <v>9141.44</v>
      </c>
    </row>
    <row r="76" spans="1:3" s="19" customFormat="1" ht="15" customHeight="1">
      <c r="A76" s="30"/>
      <c r="B76" s="31" t="s">
        <v>92</v>
      </c>
      <c r="C76" s="32">
        <v>8783.52</v>
      </c>
    </row>
    <row r="77" spans="1:3" s="19" customFormat="1" ht="15.6">
      <c r="A77" s="30" t="s">
        <v>93</v>
      </c>
      <c r="B77" s="31" t="s">
        <v>94</v>
      </c>
      <c r="C77" s="32">
        <v>5908.630000000001</v>
      </c>
    </row>
    <row r="78" spans="1:3" s="19" customFormat="1" ht="15.6">
      <c r="A78" s="30"/>
      <c r="B78" s="28" t="s">
        <v>84</v>
      </c>
      <c r="C78" s="38">
        <f>SUM(C72:C77)</f>
        <v>100557.98000000003</v>
      </c>
    </row>
    <row r="79" spans="1:3" s="19" customFormat="1" ht="16.2">
      <c r="A79" s="30"/>
      <c r="B79" s="40" t="s">
        <v>95</v>
      </c>
      <c r="C79" s="32"/>
    </row>
    <row r="80" spans="1:3" s="19" customFormat="1" ht="46.8">
      <c r="A80" s="30" t="s">
        <v>96</v>
      </c>
      <c r="B80" s="31" t="s">
        <v>97</v>
      </c>
      <c r="C80" s="44">
        <v>7937.4360000000006</v>
      </c>
    </row>
    <row r="81" spans="1:3" s="19" customFormat="1" ht="31.2">
      <c r="A81" s="30" t="s">
        <v>98</v>
      </c>
      <c r="B81" s="31" t="s">
        <v>99</v>
      </c>
      <c r="C81" s="44">
        <v>31749.744000000002</v>
      </c>
    </row>
    <row r="82" spans="1:3" s="19" customFormat="1" ht="46.8">
      <c r="A82" s="30" t="s">
        <v>100</v>
      </c>
      <c r="B82" s="31" t="s">
        <v>101</v>
      </c>
      <c r="C82" s="44">
        <v>15874.872000000001</v>
      </c>
    </row>
    <row r="83" spans="1:3" s="19" customFormat="1" ht="15.6">
      <c r="A83" s="30" t="s">
        <v>102</v>
      </c>
      <c r="B83" s="31" t="s">
        <v>103</v>
      </c>
      <c r="C83" s="44">
        <v>5415</v>
      </c>
    </row>
    <row r="84" spans="1:3" s="19" customFormat="1" ht="31.2">
      <c r="A84" s="30" t="s">
        <v>104</v>
      </c>
      <c r="B84" s="31" t="s">
        <v>105</v>
      </c>
      <c r="C84" s="44">
        <v>20077.044000000002</v>
      </c>
    </row>
    <row r="85" spans="1:3" s="19" customFormat="1" ht="15.6">
      <c r="A85" s="30"/>
      <c r="B85" s="28" t="s">
        <v>106</v>
      </c>
      <c r="C85" s="45">
        <f>SUM(C80:C84)</f>
        <v>81054.096000000005</v>
      </c>
    </row>
    <row r="86" spans="1:3" s="19" customFormat="1" ht="31.2">
      <c r="A86" s="33" t="s">
        <v>107</v>
      </c>
      <c r="B86" s="28" t="s">
        <v>108</v>
      </c>
      <c r="C86" s="44">
        <v>7392.71</v>
      </c>
    </row>
    <row r="87" spans="1:3" s="19" customFormat="1" ht="15.6">
      <c r="A87" s="33" t="s">
        <v>109</v>
      </c>
      <c r="B87" s="28" t="s">
        <v>110</v>
      </c>
      <c r="C87" s="44">
        <v>2101.0860000000002</v>
      </c>
    </row>
    <row r="88" spans="1:3" s="19" customFormat="1" ht="15.6">
      <c r="A88" s="33"/>
      <c r="B88" s="28" t="s">
        <v>111</v>
      </c>
      <c r="C88" s="45">
        <f>SUM(C86:C87)</f>
        <v>9493.7960000000003</v>
      </c>
    </row>
    <row r="89" spans="1:3" s="19" customFormat="1" ht="15.6">
      <c r="A89" s="33" t="s">
        <v>112</v>
      </c>
      <c r="B89" s="28" t="s">
        <v>113</v>
      </c>
      <c r="C89" s="45">
        <v>2629.364</v>
      </c>
    </row>
    <row r="90" spans="1:3" s="19" customFormat="1" ht="15.6">
      <c r="A90" s="33" t="s">
        <v>114</v>
      </c>
      <c r="B90" s="28" t="s">
        <v>115</v>
      </c>
      <c r="C90" s="45">
        <v>5075.2839999999997</v>
      </c>
    </row>
    <row r="91" spans="1:3" s="19" customFormat="1" ht="16.2">
      <c r="A91" s="33"/>
      <c r="B91" s="29" t="s">
        <v>116</v>
      </c>
      <c r="C91" s="32"/>
    </row>
    <row r="92" spans="1:3" s="19" customFormat="1" ht="15.6">
      <c r="A92" s="30" t="s">
        <v>117</v>
      </c>
      <c r="B92" s="31" t="s">
        <v>118</v>
      </c>
      <c r="C92" s="44">
        <v>8996.4</v>
      </c>
    </row>
    <row r="93" spans="1:3" s="19" customFormat="1" ht="15.6">
      <c r="A93" s="30" t="s">
        <v>119</v>
      </c>
      <c r="B93" s="31" t="s">
        <v>120</v>
      </c>
      <c r="C93" s="44">
        <v>13560</v>
      </c>
    </row>
    <row r="94" spans="1:3" s="19" customFormat="1" ht="31.2">
      <c r="A94" s="30"/>
      <c r="B94" s="31" t="s">
        <v>121</v>
      </c>
      <c r="C94" s="44">
        <v>6601.2000000000016</v>
      </c>
    </row>
    <row r="95" spans="1:3" s="19" customFormat="1" ht="31.2">
      <c r="A95" s="30"/>
      <c r="B95" s="31" t="s">
        <v>122</v>
      </c>
      <c r="C95" s="44">
        <v>13202.400000000003</v>
      </c>
    </row>
    <row r="96" spans="1:3" s="19" customFormat="1" ht="46.8">
      <c r="A96" s="30"/>
      <c r="B96" s="31" t="s">
        <v>123</v>
      </c>
      <c r="C96" s="44">
        <v>13202.400000000003</v>
      </c>
    </row>
    <row r="97" spans="1:3" s="19" customFormat="1" ht="15.6">
      <c r="A97" s="30"/>
      <c r="B97" s="28" t="s">
        <v>124</v>
      </c>
      <c r="C97" s="45">
        <f>SUM(C92:C96)</f>
        <v>55562.400000000009</v>
      </c>
    </row>
    <row r="98" spans="1:3" s="20" customFormat="1" ht="16.2">
      <c r="A98" s="34"/>
      <c r="B98" s="29" t="s">
        <v>125</v>
      </c>
      <c r="C98" s="31"/>
    </row>
    <row r="99" spans="1:3" s="20" customFormat="1" ht="15.6">
      <c r="A99" s="34" t="s">
        <v>126</v>
      </c>
      <c r="B99" s="28" t="s">
        <v>127</v>
      </c>
      <c r="C99" s="46">
        <v>0</v>
      </c>
    </row>
    <row r="100" spans="1:3" s="20" customFormat="1" ht="15.6">
      <c r="A100" s="34"/>
      <c r="B100" s="35" t="s">
        <v>128</v>
      </c>
      <c r="C100" s="46">
        <v>370.31</v>
      </c>
    </row>
    <row r="101" spans="1:3" s="20" customFormat="1" ht="15.6">
      <c r="A101" s="34"/>
      <c r="B101" s="35" t="s">
        <v>129</v>
      </c>
      <c r="C101" s="46">
        <v>0</v>
      </c>
    </row>
    <row r="102" spans="1:3" s="20" customFormat="1" ht="15.6">
      <c r="A102" s="34"/>
      <c r="B102" s="35" t="s">
        <v>130</v>
      </c>
      <c r="C102" s="46">
        <v>0</v>
      </c>
    </row>
    <row r="103" spans="1:3" s="20" customFormat="1" ht="15.6">
      <c r="A103" s="34"/>
      <c r="B103" s="35" t="s">
        <v>131</v>
      </c>
      <c r="C103" s="46">
        <v>769.62000000000012</v>
      </c>
    </row>
    <row r="104" spans="1:3" s="20" customFormat="1" ht="37.5" customHeight="1">
      <c r="A104" s="36"/>
      <c r="B104" s="35" t="s">
        <v>132</v>
      </c>
      <c r="C104" s="46">
        <v>6697.62</v>
      </c>
    </row>
    <row r="105" spans="1:3" s="20" customFormat="1" ht="15.6">
      <c r="A105" s="34"/>
      <c r="B105" s="35" t="s">
        <v>133</v>
      </c>
      <c r="C105" s="46">
        <v>370.31</v>
      </c>
    </row>
    <row r="106" spans="1:3" s="20" customFormat="1" ht="31.2">
      <c r="A106" s="34" t="s">
        <v>134</v>
      </c>
      <c r="B106" s="28" t="s">
        <v>135</v>
      </c>
      <c r="C106" s="46">
        <v>0</v>
      </c>
    </row>
    <row r="107" spans="1:3" s="20" customFormat="1" ht="31.2">
      <c r="A107" s="34"/>
      <c r="B107" s="35" t="s">
        <v>136</v>
      </c>
      <c r="C107" s="46">
        <v>1287.5</v>
      </c>
    </row>
    <row r="108" spans="1:3" s="20" customFormat="1" ht="15.6">
      <c r="A108" s="34"/>
      <c r="B108" s="35" t="s">
        <v>137</v>
      </c>
      <c r="C108" s="46">
        <v>20.225999999999999</v>
      </c>
    </row>
    <row r="109" spans="1:3" s="20" customFormat="1" ht="15.6">
      <c r="A109" s="34"/>
      <c r="B109" s="35" t="s">
        <v>138</v>
      </c>
      <c r="C109" s="46">
        <v>1801.28</v>
      </c>
    </row>
    <row r="110" spans="1:3" s="20" customFormat="1" ht="31.2">
      <c r="A110" s="36"/>
      <c r="B110" s="37" t="s">
        <v>139</v>
      </c>
      <c r="C110" s="46">
        <v>0</v>
      </c>
    </row>
    <row r="111" spans="1:3" s="20" customFormat="1" ht="15.6">
      <c r="A111" s="36" t="s">
        <v>140</v>
      </c>
      <c r="B111" s="35" t="s">
        <v>141</v>
      </c>
      <c r="C111" s="46">
        <v>390.65999999999997</v>
      </c>
    </row>
    <row r="112" spans="1:3" s="20" customFormat="1" ht="15.6">
      <c r="A112" s="36" t="s">
        <v>142</v>
      </c>
      <c r="B112" s="35" t="s">
        <v>143</v>
      </c>
      <c r="C112" s="46">
        <v>369.84</v>
      </c>
    </row>
    <row r="113" spans="1:3" s="20" customFormat="1" ht="15.6">
      <c r="A113" s="36" t="s">
        <v>144</v>
      </c>
      <c r="B113" s="35" t="s">
        <v>145</v>
      </c>
      <c r="C113" s="46">
        <v>40.451999999999998</v>
      </c>
    </row>
    <row r="114" spans="1:3" s="20" customFormat="1" ht="31.2">
      <c r="A114" s="36"/>
      <c r="B114" s="35" t="s">
        <v>146</v>
      </c>
      <c r="C114" s="46">
        <v>2754.0299999999997</v>
      </c>
    </row>
    <row r="115" spans="1:3" s="20" customFormat="1" ht="15.6">
      <c r="A115" s="36"/>
      <c r="B115" s="35" t="s">
        <v>147</v>
      </c>
      <c r="C115" s="46">
        <v>60.677999999999997</v>
      </c>
    </row>
    <row r="116" spans="1:3" s="20" customFormat="1" ht="15.6">
      <c r="A116" s="36"/>
      <c r="B116" s="35" t="s">
        <v>148</v>
      </c>
      <c r="C116" s="46">
        <v>0</v>
      </c>
    </row>
    <row r="117" spans="1:3" s="20" customFormat="1" ht="31.2">
      <c r="A117" s="36"/>
      <c r="B117" s="35" t="s">
        <v>149</v>
      </c>
      <c r="C117" s="46">
        <v>4590.05</v>
      </c>
    </row>
    <row r="118" spans="1:3" s="20" customFormat="1" ht="31.2">
      <c r="A118" s="36"/>
      <c r="B118" s="35" t="s">
        <v>150</v>
      </c>
      <c r="C118" s="46">
        <v>101.13</v>
      </c>
    </row>
    <row r="119" spans="1:3" s="20" customFormat="1" ht="31.2">
      <c r="A119" s="36"/>
      <c r="B119" s="35" t="s">
        <v>151</v>
      </c>
      <c r="C119" s="46">
        <v>4590.05</v>
      </c>
    </row>
    <row r="120" spans="1:3" s="20" customFormat="1" ht="31.2">
      <c r="A120" s="36"/>
      <c r="B120" s="35" t="s">
        <v>150</v>
      </c>
      <c r="C120" s="46">
        <v>101.13</v>
      </c>
    </row>
    <row r="121" spans="1:3" s="20" customFormat="1" ht="15.6">
      <c r="A121" s="36"/>
      <c r="B121" s="37" t="s">
        <v>152</v>
      </c>
      <c r="C121" s="46">
        <v>0</v>
      </c>
    </row>
    <row r="122" spans="1:3" s="20" customFormat="1" ht="15.6">
      <c r="A122" s="36" t="s">
        <v>140</v>
      </c>
      <c r="B122" s="35" t="s">
        <v>153</v>
      </c>
      <c r="C122" s="46">
        <v>10020.719999999999</v>
      </c>
    </row>
    <row r="123" spans="1:3" s="20" customFormat="1" ht="15.6">
      <c r="A123" s="36" t="s">
        <v>142</v>
      </c>
      <c r="B123" s="35" t="s">
        <v>154</v>
      </c>
      <c r="C123" s="46">
        <v>1752.2400000000002</v>
      </c>
    </row>
    <row r="124" spans="1:3" s="20" customFormat="1" ht="15.6">
      <c r="A124" s="36" t="s">
        <v>144</v>
      </c>
      <c r="B124" s="35" t="s">
        <v>155</v>
      </c>
      <c r="C124" s="46">
        <v>3317.4</v>
      </c>
    </row>
    <row r="125" spans="1:3" s="20" customFormat="1" ht="15.6">
      <c r="A125" s="36" t="s">
        <v>10</v>
      </c>
      <c r="B125" s="35" t="s">
        <v>155</v>
      </c>
      <c r="C125" s="46">
        <v>237.22</v>
      </c>
    </row>
    <row r="126" spans="1:3" s="20" customFormat="1" ht="15.6">
      <c r="A126" s="36" t="s">
        <v>12</v>
      </c>
      <c r="B126" s="35" t="s">
        <v>156</v>
      </c>
      <c r="C126" s="46">
        <v>1836.02</v>
      </c>
    </row>
    <row r="127" spans="1:3" s="20" customFormat="1" ht="15.6">
      <c r="A127" s="36" t="s">
        <v>16</v>
      </c>
      <c r="B127" s="35" t="s">
        <v>157</v>
      </c>
      <c r="C127" s="46">
        <v>40.451999999999998</v>
      </c>
    </row>
    <row r="128" spans="1:3" s="20" customFormat="1" ht="31.2">
      <c r="A128" s="34" t="s">
        <v>158</v>
      </c>
      <c r="B128" s="28" t="s">
        <v>159</v>
      </c>
      <c r="C128" s="46">
        <v>0</v>
      </c>
    </row>
    <row r="129" spans="1:3" s="20" customFormat="1" ht="15.6">
      <c r="A129" s="34"/>
      <c r="B129" s="35" t="s">
        <v>160</v>
      </c>
      <c r="C129" s="46">
        <v>0</v>
      </c>
    </row>
    <row r="130" spans="1:3" s="20" customFormat="1" ht="15.6">
      <c r="A130" s="34"/>
      <c r="B130" s="35" t="s">
        <v>160</v>
      </c>
      <c r="C130" s="46">
        <v>0</v>
      </c>
    </row>
    <row r="131" spans="1:3" s="20" customFormat="1" ht="15.6">
      <c r="A131" s="34"/>
      <c r="B131" s="35" t="s">
        <v>161</v>
      </c>
      <c r="C131" s="46">
        <v>1306.4639999999999</v>
      </c>
    </row>
    <row r="132" spans="1:3" s="20" customFormat="1" ht="15.6">
      <c r="A132" s="34"/>
      <c r="B132" s="31" t="s">
        <v>162</v>
      </c>
      <c r="C132" s="46">
        <v>282.72000000000003</v>
      </c>
    </row>
    <row r="133" spans="1:3" s="20" customFormat="1" ht="15.6">
      <c r="A133" s="34"/>
      <c r="B133" s="31" t="s">
        <v>163</v>
      </c>
      <c r="C133" s="46">
        <v>92.72</v>
      </c>
    </row>
    <row r="134" spans="1:3" s="20" customFormat="1" ht="31.2">
      <c r="A134" s="34"/>
      <c r="B134" s="35" t="s">
        <v>164</v>
      </c>
      <c r="C134" s="46">
        <v>1454.6399999999999</v>
      </c>
    </row>
    <row r="135" spans="1:3" s="20" customFormat="1" ht="15.6">
      <c r="A135" s="34"/>
      <c r="B135" s="35" t="s">
        <v>160</v>
      </c>
      <c r="C135" s="46">
        <v>0</v>
      </c>
    </row>
    <row r="136" spans="1:3" s="20" customFormat="1" ht="15.6">
      <c r="A136" s="34"/>
      <c r="B136" s="31" t="s">
        <v>165</v>
      </c>
      <c r="C136" s="46">
        <v>0</v>
      </c>
    </row>
    <row r="137" spans="1:3" s="20" customFormat="1" ht="31.2">
      <c r="A137" s="34"/>
      <c r="B137" s="35" t="s">
        <v>166</v>
      </c>
      <c r="C137" s="46">
        <v>0</v>
      </c>
    </row>
    <row r="138" spans="1:3" s="20" customFormat="1" ht="46.8">
      <c r="A138" s="34"/>
      <c r="B138" s="35" t="s">
        <v>167</v>
      </c>
      <c r="C138" s="46">
        <v>1165.644</v>
      </c>
    </row>
    <row r="139" spans="1:3" s="20" customFormat="1" ht="15.6">
      <c r="A139" s="34"/>
      <c r="B139" s="35" t="s">
        <v>168</v>
      </c>
      <c r="C139" s="46">
        <v>0</v>
      </c>
    </row>
    <row r="140" spans="1:3" s="20" customFormat="1" ht="15.6">
      <c r="A140" s="34"/>
      <c r="B140" s="35" t="s">
        <v>169</v>
      </c>
      <c r="C140" s="46">
        <v>25.283200000000001</v>
      </c>
    </row>
    <row r="141" spans="1:3" s="20" customFormat="1" ht="31.2">
      <c r="A141" s="34"/>
      <c r="B141" s="35" t="s">
        <v>170</v>
      </c>
      <c r="C141" s="46">
        <v>424.18</v>
      </c>
    </row>
    <row r="142" spans="1:3" s="20" customFormat="1" ht="15.6">
      <c r="A142" s="34"/>
      <c r="B142" s="31" t="s">
        <v>171</v>
      </c>
      <c r="C142" s="46">
        <v>366.29</v>
      </c>
    </row>
    <row r="143" spans="1:3" s="20" customFormat="1" ht="15.6">
      <c r="A143" s="26"/>
      <c r="B143" s="28" t="s">
        <v>172</v>
      </c>
      <c r="C143" s="42">
        <f>SUM(C100:C142)</f>
        <v>46636.879199999996</v>
      </c>
    </row>
    <row r="144" spans="1:3" s="20" customFormat="1" ht="15.6">
      <c r="A144" s="34"/>
      <c r="B144" s="28" t="s">
        <v>173</v>
      </c>
      <c r="C144" s="42">
        <v>125598.25200000004</v>
      </c>
    </row>
    <row r="145" spans="1:6" s="20" customFormat="1" ht="15.6">
      <c r="A145" s="34" t="s">
        <v>174</v>
      </c>
      <c r="B145" s="28" t="s">
        <v>175</v>
      </c>
      <c r="C145" s="42">
        <f>C49+C57+C69+C78+C85+C88+C89+C90+C97+C143+C144</f>
        <v>786834.56574666663</v>
      </c>
    </row>
    <row r="146" spans="1:6" s="52" customFormat="1" ht="13.8">
      <c r="A146" s="47"/>
      <c r="B146" s="48" t="s">
        <v>178</v>
      </c>
      <c r="C146" s="49">
        <v>754057.68</v>
      </c>
      <c r="D146" s="50"/>
      <c r="E146" s="51"/>
      <c r="F146" s="51"/>
    </row>
    <row r="147" spans="1:6" s="54" customFormat="1" ht="13.8">
      <c r="A147" s="47"/>
      <c r="B147" s="48" t="s">
        <v>179</v>
      </c>
      <c r="C147" s="49">
        <v>722237.18</v>
      </c>
      <c r="D147" s="53"/>
      <c r="E147" s="53"/>
      <c r="F147" s="53"/>
    </row>
    <row r="148" spans="1:6" s="54" customFormat="1" ht="13.8">
      <c r="A148" s="47"/>
      <c r="B148" s="48" t="s">
        <v>181</v>
      </c>
      <c r="C148" s="55">
        <f>C147-C145</f>
        <v>-64597.38574666658</v>
      </c>
      <c r="D148" s="51"/>
      <c r="E148" s="51"/>
      <c r="F148" s="51"/>
    </row>
    <row r="149" spans="1:6" s="54" customFormat="1" ht="13.8">
      <c r="A149" s="47"/>
      <c r="B149" s="48" t="s">
        <v>180</v>
      </c>
      <c r="C149" s="55">
        <f>C41+C148</f>
        <v>-110454.94645299966</v>
      </c>
      <c r="D149" s="51"/>
      <c r="E149" s="51"/>
      <c r="F149" s="51"/>
    </row>
    <row r="150" spans="1:6" s="56" customFormat="1" ht="15.6"/>
    <row r="151" spans="1:6" s="56" customFormat="1" ht="15.6"/>
    <row r="152" spans="1:6" s="56" customFormat="1" ht="15.6"/>
  </sheetData>
  <mergeCells count="3">
    <mergeCell ref="A37:B37"/>
    <mergeCell ref="A38:B38"/>
    <mergeCell ref="A39:B3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2022-02-03T06:35:26Z</dcterms:created>
  <dcterms:modified xsi:type="dcterms:W3CDTF">2022-03-12T08:35:56Z</dcterms:modified>
</cp:coreProperties>
</file>