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6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69" i="1" l="1"/>
  <c r="C81" i="1"/>
  <c r="C63" i="1"/>
  <c r="C59" i="1"/>
  <c r="C54" i="1"/>
  <c r="C45" i="1"/>
  <c r="C38" i="1"/>
  <c r="C83" i="1"/>
  <c r="C86" i="1" s="1"/>
  <c r="C87" i="1" s="1"/>
</calcChain>
</file>

<file path=xl/sharedStrings.xml><?xml version="1.0" encoding="utf-8"?>
<sst xmlns="http://schemas.openxmlformats.org/spreadsheetml/2006/main" count="103" uniqueCount="102">
  <si>
    <t>РАСЧЕТ  ТАРИФА НА УСЛУГИ ПО СОДЕРЖАНИЮ И РЕМОНТУ ОБЩЕГО ИМУЩЕСТВА</t>
  </si>
  <si>
    <t>Шолохова,16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</si>
  <si>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</si>
  <si>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</si>
  <si>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</si>
  <si>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</si>
  <si>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</si>
  <si>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</si>
  <si>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</si>
  <si>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</si>
  <si>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</si>
  <si>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</si>
  <si>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</si>
  <si>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</si>
  <si>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</si>
  <si>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</si>
  <si>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</si>
  <si>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</si>
  <si>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</si>
  <si>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</si>
  <si>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</si>
  <si>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</si>
  <si>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</si>
  <si>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</si>
  <si>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</si>
  <si>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</si>
  <si>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</si>
  <si>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</si>
  <si>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</si>
  <si>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</si>
  <si>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</si>
  <si>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</si>
  <si>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</si>
  <si>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</si>
  <si>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</si>
  <si>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</si>
  <si>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</si>
  <si>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</si>
  <si>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</si>
  <si>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</si>
  <si>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</si>
  <si>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</si>
  <si>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</si>
  <si>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</si>
  <si>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</si>
  <si>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</si>
  <si>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</si>
  <si>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</si>
  <si>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</si>
  <si>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</si>
  <si>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</si>
  <si>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</si>
  <si>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</si>
  <si>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</si>
  <si>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</si>
  <si>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</si>
  <si>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</si>
  <si>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</si>
  <si>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</si>
  <si>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</si>
  <si>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</si>
  <si>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</si>
  <si>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</si>
  <si>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</si>
  <si>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</si>
  <si>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</si>
  <si>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</si>
  <si>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</si>
  <si>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</si>
  <si>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</si>
  <si>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</si>
  <si>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</si>
  <si>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</si>
  <si>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</si>
  <si>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</si>
  <si>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</si>
  <si>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</si>
  <si>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</si>
  <si>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карболитового патрона освещения на л/клетке 1 подъезд</t>
  </si>
  <si>
    <t>устранение обрыва освещения на л/клетке</t>
  </si>
  <si>
    <t xml:space="preserve"> 9.2</t>
  </si>
  <si>
    <t>Текущий ремонт систем водоснабжения и водоотведения (непредвиденные работы)</t>
  </si>
  <si>
    <t>смена паронитовой прокладки ППР</t>
  </si>
  <si>
    <t>замена сантехнических уплотняющих прокладок на вентилях и шлангах компрессора для промывки системы отопления</t>
  </si>
  <si>
    <t>подвес разводки отопления на чердаке</t>
  </si>
  <si>
    <t>Текущий ремонт конструктивных элементов (теплоснабжение)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</si>
  <si>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</si>
  <si>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</si>
  <si>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</si>
  <si>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</si>
  <si>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</si>
  <si>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 xml:space="preserve">Отчет за 2020 г </t>
  </si>
  <si>
    <t>по управлению и обслуживанию</t>
  </si>
  <si>
    <t>МКД по ул.Шолохова 16</t>
  </si>
  <si>
    <t>результат на 01.01.2020 г. ("+"- экономия, "-" - перерасход)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</si>
  <si>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2016</t>
    </r>
    <r>
      <rPr>
        <sz val="12"/>
        <rFont val="Times New Roman"/>
        <family val="1"/>
        <charset val="204"/>
      </rPr>
      <t xml:space="preserve">  МКД   ПО АДРЕСУ:</t>
    </r>
  </si>
  <si>
    <t xml:space="preserve">Итого начислено населению </t>
  </si>
  <si>
    <t>Итого оплачено населением</t>
  </si>
  <si>
    <t>Результат за 2020 год "+" - экономия "-" - перерасход</t>
  </si>
  <si>
    <t>Результат накоплением "+" - экономия "-" - перерасход</t>
  </si>
  <si>
    <t>смена стекла</t>
  </si>
  <si>
    <t>Поверка (замена) прибора учета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</si>
</sst>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2" fillId="0" borderId="2" xfId="0" applyFont="1" applyBorder="1" applyAlignment="1">
      <alignment wrapText="1"/>
    </xf>
    <xf numFmtId="0" fontId="2" fillId="0" borderId="1" xfId="0" applyNumberFormat="1" applyFont="1" applyBorder="1"/>
    <xf numFmtId="16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NumberFormat="1" applyFont="1" applyBorder="1"/>
    <xf numFmtId="0" fontId="2" fillId="0" borderId="0" xfId="0" applyNumberFormat="1" applyFont="1" applyBorder="1" applyAlignment="1"/>
    <xf numFmtId="0" fontId="2" fillId="0" borderId="0" xfId="0" applyFont="1" applyAlignment="1"/>
    <xf numFmtId="2" fontId="2" fillId="0" borderId="1" xfId="0" applyNumberFormat="1" applyFont="1" applyBorder="1"/>
    <xf numFmtId="2" fontId="3" fillId="0" borderId="1" xfId="0" applyNumberFormat="1" applyFont="1" applyBorder="1"/>
    <xf numFmtId="0" fontId="5" fillId="0" borderId="1" xfId="1" applyFont="1" applyBorder="1"/>
    <xf numFmtId="0" fontId="6" fillId="0" borderId="0" xfId="0" applyFont="1" applyFill="1" applyAlignment="1">
      <alignment wrapText="1"/>
    </xf>
    <xf numFmtId="0" fontId="7" fillId="0" borderId="0" xfId="0" applyFont="1" applyFill="1" applyBorder="1"/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1" fillId="0" borderId="1" xfId="0" applyFont="1" applyBorder="1"/>
    <xf numFmtId="0" fontId="6" fillId="0" borderId="1" xfId="1" applyFont="1" applyBorder="1" applyAlignment="1">
      <alignment horizontal="center"/>
    </xf>
    <xf numFmtId="2" fontId="5" fillId="0" borderId="1" xfId="1" applyNumberFormat="1" applyFont="1" applyFill="1" applyBorder="1" applyAlignment="1"/>
    <xf numFmtId="0" fontId="7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2" fontId="5" fillId="0" borderId="1" xfId="1" applyNumberFormat="1" applyFont="1" applyBorder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tabSelected="1" topLeftCell="A62" workbookViewId="0">
      <selection activeCell="C69" sqref="C69"/>
    </sheetView>
  </sheetViews>
  <sheetFormatPr defaultColWidth="9.140625" defaultRowHeight="15.75" x14ac:dyDescent="0.25"/>
  <cols>
    <col min="1" max="1" width="8.85546875" style="1" customWidth="1"/>
    <col min="2" max="2" width="71.42578125" style="1" customWidth="1"/>
    <col min="3" max="3" width="15.855468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8" width="9" style="1" customWidth="1"/>
    <col min="209" max="209" width="7.85546875" style="1" customWidth="1"/>
    <col min="210" max="210" width="7.7109375" style="1" customWidth="1"/>
    <col min="211" max="211" width="9" style="1" customWidth="1"/>
    <col min="212" max="212" width="10.5703125" style="1" customWidth="1"/>
    <col min="213" max="214" width="7.7109375" style="1" customWidth="1"/>
    <col min="215" max="215" width="9.140625" style="1" customWidth="1"/>
    <col min="216" max="218" width="7.7109375" style="1" customWidth="1"/>
    <col min="219" max="219" width="9.5703125" style="1" customWidth="1"/>
    <col min="220" max="220" width="7.7109375" style="1" customWidth="1"/>
    <col min="221" max="221" width="7.28515625" style="1" customWidth="1"/>
    <col min="222" max="222" width="6.7109375" style="1" customWidth="1"/>
    <col min="223" max="16384" width="9.140625" style="1"/>
  </cols>
  <sheetData>
    <row r="1" spans="1:2" hidden="1" x14ac:dyDescent="0.25"/>
    <row r="2" spans="1:2" hidden="1" x14ac:dyDescent="0.25">
      <c r="B2" s="1" t="s">
        <v>0</v>
      </c>
    </row>
    <row r="3" spans="1:2" hidden="1" x14ac:dyDescent="0.25">
      <c r="B3" s="1" t="s">
        <v>95</v>
      </c>
    </row>
    <row r="4" spans="1:2" hidden="1" x14ac:dyDescent="0.25">
      <c r="B4" s="11" t="s">
        <v>1</v>
      </c>
    </row>
    <row r="5" spans="1:2" hidden="1" x14ac:dyDescent="0.25">
      <c r="A5" s="12"/>
      <c r="B5" s="12"/>
    </row>
    <row r="6" spans="1:2" hidden="1" x14ac:dyDescent="0.25">
      <c r="A6" s="2">
        <v>1</v>
      </c>
      <c r="B6" s="2">
        <v>2</v>
      </c>
    </row>
    <row r="7" spans="1:2" hidden="1" x14ac:dyDescent="0.25">
      <c r="A7" s="2"/>
      <c r="B7" s="13" t="s">
        <v>2</v>
      </c>
    </row>
    <row r="8" spans="1:2" hidden="1" x14ac:dyDescent="0.25">
      <c r="A8" s="2">
        <v>1</v>
      </c>
      <c r="B8" s="12" t="s">
        <v>3</v>
      </c>
    </row>
    <row r="9" spans="1:2" hidden="1" x14ac:dyDescent="0.25">
      <c r="A9" s="2">
        <v>3</v>
      </c>
      <c r="B9" s="12" t="s">
        <v>4</v>
      </c>
    </row>
    <row r="10" spans="1:2" hidden="1" x14ac:dyDescent="0.25">
      <c r="A10" s="2">
        <v>4</v>
      </c>
      <c r="B10" s="12" t="s">
        <v>5</v>
      </c>
    </row>
    <row r="11" spans="1:2" hidden="1" x14ac:dyDescent="0.25">
      <c r="A11" s="2"/>
      <c r="B11" s="12" t="s">
        <v>6</v>
      </c>
    </row>
    <row r="12" spans="1:2" hidden="1" x14ac:dyDescent="0.25">
      <c r="A12" s="2"/>
      <c r="B12" s="12" t="s">
        <v>7</v>
      </c>
    </row>
    <row r="13" spans="1:2" hidden="1" x14ac:dyDescent="0.25">
      <c r="A13" s="2">
        <v>5</v>
      </c>
      <c r="B13" s="12" t="s">
        <v>8</v>
      </c>
    </row>
    <row r="14" spans="1:2" hidden="1" x14ac:dyDescent="0.25">
      <c r="A14" s="2">
        <v>7</v>
      </c>
      <c r="B14" s="12" t="s">
        <v>9</v>
      </c>
    </row>
    <row r="15" spans="1:2" hidden="1" x14ac:dyDescent="0.25">
      <c r="A15" s="2">
        <v>8</v>
      </c>
      <c r="B15" s="12" t="s">
        <v>10</v>
      </c>
    </row>
    <row r="16" spans="1:2" ht="13.5" hidden="1" customHeight="1" x14ac:dyDescent="0.25">
      <c r="A16" s="2">
        <v>9</v>
      </c>
      <c r="B16" s="12" t="s">
        <v>11</v>
      </c>
    </row>
    <row r="17" spans="1:3" hidden="1" x14ac:dyDescent="0.25">
      <c r="A17" s="2">
        <v>10</v>
      </c>
      <c r="B17" s="12" t="s">
        <v>12</v>
      </c>
    </row>
    <row r="18" spans="1:3" hidden="1" x14ac:dyDescent="0.25">
      <c r="A18" s="2">
        <v>11</v>
      </c>
      <c r="B18" s="12" t="s">
        <v>13</v>
      </c>
    </row>
    <row r="19" spans="1:3" hidden="1" x14ac:dyDescent="0.25">
      <c r="A19" s="2">
        <v>12</v>
      </c>
      <c r="B19" s="12" t="s">
        <v>14</v>
      </c>
    </row>
    <row r="20" spans="1:3" hidden="1" x14ac:dyDescent="0.25">
      <c r="A20" s="2">
        <v>13</v>
      </c>
      <c r="B20" s="12" t="s">
        <v>15</v>
      </c>
    </row>
    <row r="21" spans="1:3" hidden="1" x14ac:dyDescent="0.25">
      <c r="A21" s="2">
        <v>14</v>
      </c>
      <c r="B21" s="12" t="s">
        <v>16</v>
      </c>
    </row>
    <row r="22" spans="1:3" hidden="1" x14ac:dyDescent="0.25">
      <c r="A22" s="2">
        <v>15</v>
      </c>
      <c r="B22" s="12" t="s">
        <v>17</v>
      </c>
    </row>
    <row r="23" spans="1:3" hidden="1" x14ac:dyDescent="0.25">
      <c r="A23" s="2">
        <v>16</v>
      </c>
      <c r="B23" s="12" t="s">
        <v>18</v>
      </c>
    </row>
    <row r="24" spans="1:3" hidden="1" x14ac:dyDescent="0.25">
      <c r="A24" s="2">
        <v>17</v>
      </c>
      <c r="B24" s="12" t="s">
        <v>19</v>
      </c>
    </row>
    <row r="25" spans="1:3" hidden="1" x14ac:dyDescent="0.25">
      <c r="A25" s="2"/>
      <c r="B25" s="14"/>
    </row>
    <row r="26" spans="1:3" s="3" customFormat="1" x14ac:dyDescent="0.25">
      <c r="A26" s="41" t="s">
        <v>91</v>
      </c>
      <c r="B26" s="41"/>
    </row>
    <row r="27" spans="1:3" s="3" customFormat="1" ht="12.75" customHeight="1" x14ac:dyDescent="0.25">
      <c r="A27" s="41" t="s">
        <v>92</v>
      </c>
      <c r="B27" s="41"/>
    </row>
    <row r="28" spans="1:3" s="3" customFormat="1" x14ac:dyDescent="0.25">
      <c r="A28" s="41" t="s">
        <v>93</v>
      </c>
      <c r="B28" s="41"/>
    </row>
    <row r="29" spans="1:3" s="3" customFormat="1" x14ac:dyDescent="0.25">
      <c r="A29" s="4"/>
      <c r="B29" s="4"/>
    </row>
    <row r="30" spans="1:3" s="8" customFormat="1" x14ac:dyDescent="0.25">
      <c r="A30" s="5"/>
      <c r="B30" s="6" t="s">
        <v>94</v>
      </c>
      <c r="C30" s="7">
        <v>-12349.227999999996</v>
      </c>
    </row>
    <row r="31" spans="1:3" s="3" customFormat="1" x14ac:dyDescent="0.25">
      <c r="A31" s="9"/>
      <c r="B31" s="6" t="s">
        <v>20</v>
      </c>
      <c r="C31" s="10"/>
    </row>
    <row r="32" spans="1:3" x14ac:dyDescent="0.25">
      <c r="A32" s="15" t="s">
        <v>21</v>
      </c>
      <c r="B32" s="12" t="s">
        <v>22</v>
      </c>
      <c r="C32" s="2"/>
    </row>
    <row r="33" spans="1:3" ht="24" customHeight="1" x14ac:dyDescent="0.25">
      <c r="A33" s="15"/>
      <c r="B33" s="12" t="s">
        <v>23</v>
      </c>
      <c r="C33" s="2">
        <v>8058.3360000000021</v>
      </c>
    </row>
    <row r="34" spans="1:3" x14ac:dyDescent="0.25">
      <c r="A34" s="16" t="s">
        <v>24</v>
      </c>
      <c r="B34" s="12" t="s">
        <v>25</v>
      </c>
      <c r="C34" s="2">
        <v>0</v>
      </c>
    </row>
    <row r="35" spans="1:3" x14ac:dyDescent="0.25">
      <c r="A35" s="15"/>
      <c r="B35" s="12" t="s">
        <v>23</v>
      </c>
      <c r="C35" s="2">
        <v>9495.3119999999999</v>
      </c>
    </row>
    <row r="36" spans="1:3" ht="47.25" x14ac:dyDescent="0.25">
      <c r="A36" s="15" t="s">
        <v>26</v>
      </c>
      <c r="B36" s="12" t="s">
        <v>27</v>
      </c>
      <c r="C36" s="2">
        <v>1401.07</v>
      </c>
    </row>
    <row r="37" spans="1:3" ht="23.25" customHeight="1" x14ac:dyDescent="0.25">
      <c r="A37" s="15" t="s">
        <v>28</v>
      </c>
      <c r="B37" s="12" t="s">
        <v>29</v>
      </c>
      <c r="C37" s="2">
        <v>29.64</v>
      </c>
    </row>
    <row r="38" spans="1:3" x14ac:dyDescent="0.25">
      <c r="A38" s="15"/>
      <c r="B38" s="17" t="s">
        <v>30</v>
      </c>
      <c r="C38" s="13">
        <f>SUM(C33:C37)</f>
        <v>18984.358</v>
      </c>
    </row>
    <row r="39" spans="1:3" ht="31.5" x14ac:dyDescent="0.25">
      <c r="A39" s="15" t="s">
        <v>31</v>
      </c>
      <c r="B39" s="17" t="s">
        <v>32</v>
      </c>
      <c r="C39" s="2"/>
    </row>
    <row r="40" spans="1:3" x14ac:dyDescent="0.25">
      <c r="A40" s="15" t="s">
        <v>33</v>
      </c>
      <c r="B40" s="12" t="s">
        <v>34</v>
      </c>
      <c r="C40" s="2">
        <v>5272.89</v>
      </c>
    </row>
    <row r="41" spans="1:3" x14ac:dyDescent="0.25">
      <c r="A41" s="15" t="s">
        <v>35</v>
      </c>
      <c r="B41" s="12" t="s">
        <v>36</v>
      </c>
      <c r="C41" s="2">
        <v>1264.4799999999998</v>
      </c>
    </row>
    <row r="42" spans="1:3" x14ac:dyDescent="0.25">
      <c r="A42" s="15" t="s">
        <v>37</v>
      </c>
      <c r="B42" s="12" t="s">
        <v>38</v>
      </c>
      <c r="C42" s="2">
        <v>14679.75</v>
      </c>
    </row>
    <row r="43" spans="1:3" x14ac:dyDescent="0.25">
      <c r="A43" s="15" t="s">
        <v>39</v>
      </c>
      <c r="B43" s="12" t="s">
        <v>40</v>
      </c>
      <c r="C43" s="2">
        <v>4497.3499999999995</v>
      </c>
    </row>
    <row r="44" spans="1:3" ht="31.5" x14ac:dyDescent="0.25">
      <c r="A44" s="15" t="s">
        <v>41</v>
      </c>
      <c r="B44" s="12" t="s">
        <v>42</v>
      </c>
      <c r="C44" s="2">
        <v>98.552999999999997</v>
      </c>
    </row>
    <row r="45" spans="1:3" x14ac:dyDescent="0.25">
      <c r="A45" s="15"/>
      <c r="B45" s="17" t="s">
        <v>43</v>
      </c>
      <c r="C45" s="13">
        <f>SUM(C40:C44)</f>
        <v>25813.022999999997</v>
      </c>
    </row>
    <row r="46" spans="1:3" x14ac:dyDescent="0.25">
      <c r="A46" s="15"/>
      <c r="B46" s="17" t="s">
        <v>44</v>
      </c>
      <c r="C46" s="2">
        <v>0</v>
      </c>
    </row>
    <row r="47" spans="1:3" ht="31.5" x14ac:dyDescent="0.25">
      <c r="A47" s="15" t="s">
        <v>45</v>
      </c>
      <c r="B47" s="12" t="s">
        <v>46</v>
      </c>
      <c r="C47" s="2">
        <v>0</v>
      </c>
    </row>
    <row r="48" spans="1:3" s="19" customFormat="1" ht="16.5" customHeight="1" x14ac:dyDescent="0.25">
      <c r="A48" s="15"/>
      <c r="B48" s="20" t="s">
        <v>47</v>
      </c>
      <c r="C48" s="18">
        <v>5974.27</v>
      </c>
    </row>
    <row r="49" spans="1:3" s="19" customFormat="1" ht="15.75" customHeight="1" x14ac:dyDescent="0.25">
      <c r="A49" s="15"/>
      <c r="B49" s="20" t="s">
        <v>48</v>
      </c>
      <c r="C49" s="18">
        <v>4360.16</v>
      </c>
    </row>
    <row r="50" spans="1:3" s="19" customFormat="1" ht="15" customHeight="1" x14ac:dyDescent="0.25">
      <c r="A50" s="15"/>
      <c r="B50" s="20" t="s">
        <v>49</v>
      </c>
      <c r="C50" s="18">
        <v>2306.56</v>
      </c>
    </row>
    <row r="51" spans="1:3" s="19" customFormat="1" ht="12.75" customHeight="1" x14ac:dyDescent="0.25">
      <c r="A51" s="15"/>
      <c r="B51" s="20" t="s">
        <v>50</v>
      </c>
      <c r="C51" s="18">
        <v>160.47999999999999</v>
      </c>
    </row>
    <row r="52" spans="1:3" s="19" customFormat="1" ht="13.5" customHeight="1" x14ac:dyDescent="0.25">
      <c r="A52" s="15"/>
      <c r="B52" s="20" t="s">
        <v>51</v>
      </c>
      <c r="C52" s="18">
        <v>302.88</v>
      </c>
    </row>
    <row r="53" spans="1:3" x14ac:dyDescent="0.25">
      <c r="A53" s="15" t="s">
        <v>52</v>
      </c>
      <c r="B53" s="12" t="s">
        <v>53</v>
      </c>
      <c r="C53" s="2">
        <v>194.79000000000002</v>
      </c>
    </row>
    <row r="54" spans="1:3" x14ac:dyDescent="0.25">
      <c r="A54" s="15"/>
      <c r="B54" s="17" t="s">
        <v>54</v>
      </c>
      <c r="C54" s="13">
        <f>SUM(C48:C53)</f>
        <v>13299.14</v>
      </c>
    </row>
    <row r="55" spans="1:3" x14ac:dyDescent="0.25">
      <c r="A55" s="15"/>
      <c r="B55" s="17" t="s">
        <v>55</v>
      </c>
      <c r="C55" s="2"/>
    </row>
    <row r="56" spans="1:3" x14ac:dyDescent="0.25">
      <c r="A56" s="15" t="s">
        <v>56</v>
      </c>
      <c r="B56" s="12" t="s">
        <v>57</v>
      </c>
      <c r="C56" s="2">
        <v>2184.84</v>
      </c>
    </row>
    <row r="57" spans="1:3" x14ac:dyDescent="0.25">
      <c r="A57" s="15" t="s">
        <v>58</v>
      </c>
      <c r="B57" s="12" t="s">
        <v>59</v>
      </c>
      <c r="C57" s="2">
        <v>2763.1800000000003</v>
      </c>
    </row>
    <row r="58" spans="1:3" ht="31.5" x14ac:dyDescent="0.25">
      <c r="A58" s="15" t="s">
        <v>60</v>
      </c>
      <c r="B58" s="12" t="s">
        <v>61</v>
      </c>
      <c r="C58" s="2">
        <v>1092.42</v>
      </c>
    </row>
    <row r="59" spans="1:3" x14ac:dyDescent="0.25">
      <c r="A59" s="15"/>
      <c r="B59" s="17" t="s">
        <v>62</v>
      </c>
      <c r="C59" s="13">
        <f>SUM(C56:C58)</f>
        <v>6040.4400000000005</v>
      </c>
    </row>
    <row r="60" spans="1:3" x14ac:dyDescent="0.25">
      <c r="A60" s="15"/>
      <c r="B60" s="17" t="s">
        <v>63</v>
      </c>
      <c r="C60" s="2"/>
    </row>
    <row r="61" spans="1:3" ht="31.5" x14ac:dyDescent="0.25">
      <c r="A61" s="15" t="s">
        <v>64</v>
      </c>
      <c r="B61" s="12" t="s">
        <v>65</v>
      </c>
      <c r="C61" s="2">
        <v>6104.7000000000007</v>
      </c>
    </row>
    <row r="62" spans="1:3" x14ac:dyDescent="0.25">
      <c r="A62" s="15" t="s">
        <v>66</v>
      </c>
      <c r="B62" s="12" t="s">
        <v>67</v>
      </c>
      <c r="C62" s="2">
        <v>1735.0200000000002</v>
      </c>
    </row>
    <row r="63" spans="1:3" x14ac:dyDescent="0.25">
      <c r="A63" s="15"/>
      <c r="B63" s="17" t="s">
        <v>68</v>
      </c>
      <c r="C63" s="13">
        <f>SUM(C61:C62)</f>
        <v>7839.7200000000012</v>
      </c>
    </row>
    <row r="64" spans="1:3" x14ac:dyDescent="0.25">
      <c r="A64" s="15"/>
      <c r="B64" s="17" t="s">
        <v>69</v>
      </c>
      <c r="C64" s="2"/>
    </row>
    <row r="65" spans="1:3" x14ac:dyDescent="0.25">
      <c r="A65" s="15" t="s">
        <v>70</v>
      </c>
      <c r="B65" s="12" t="s">
        <v>71</v>
      </c>
      <c r="C65" s="28">
        <v>3390</v>
      </c>
    </row>
    <row r="66" spans="1:3" ht="40.5" customHeight="1" x14ac:dyDescent="0.25">
      <c r="A66" s="21"/>
      <c r="B66" s="22" t="s">
        <v>72</v>
      </c>
      <c r="C66" s="28">
        <v>3300.6000000000008</v>
      </c>
    </row>
    <row r="67" spans="1:3" ht="40.5" customHeight="1" x14ac:dyDescent="0.25">
      <c r="A67" s="21"/>
      <c r="B67" s="22" t="s">
        <v>73</v>
      </c>
      <c r="C67" s="28">
        <v>3300.6000000000008</v>
      </c>
    </row>
    <row r="68" spans="1:3" ht="40.5" customHeight="1" x14ac:dyDescent="0.25">
      <c r="A68" s="21"/>
      <c r="B68" s="22" t="s">
        <v>101</v>
      </c>
      <c r="C68" s="28">
        <v>1744.66</v>
      </c>
    </row>
    <row r="69" spans="1:3" x14ac:dyDescent="0.25">
      <c r="A69" s="15"/>
      <c r="B69" s="17" t="s">
        <v>74</v>
      </c>
      <c r="C69" s="29">
        <f>SUM(C65:C68)</f>
        <v>11735.86</v>
      </c>
    </row>
    <row r="70" spans="1:3" x14ac:dyDescent="0.25">
      <c r="A70" s="15"/>
      <c r="B70" s="17" t="s">
        <v>75</v>
      </c>
      <c r="C70" s="2"/>
    </row>
    <row r="71" spans="1:3" x14ac:dyDescent="0.25">
      <c r="A71" s="15" t="s">
        <v>76</v>
      </c>
      <c r="B71" s="17" t="s">
        <v>77</v>
      </c>
      <c r="C71" s="2"/>
    </row>
    <row r="72" spans="1:3" x14ac:dyDescent="0.25">
      <c r="A72" s="15"/>
      <c r="B72" s="23" t="s">
        <v>78</v>
      </c>
      <c r="C72" s="28">
        <v>477.96</v>
      </c>
    </row>
    <row r="73" spans="1:3" x14ac:dyDescent="0.25">
      <c r="A73" s="15"/>
      <c r="B73" s="20" t="s">
        <v>79</v>
      </c>
      <c r="C73" s="28">
        <v>84.54</v>
      </c>
    </row>
    <row r="74" spans="1:3" ht="31.5" x14ac:dyDescent="0.25">
      <c r="A74" s="15" t="s">
        <v>80</v>
      </c>
      <c r="B74" s="17" t="s">
        <v>81</v>
      </c>
      <c r="C74" s="28">
        <v>0</v>
      </c>
    </row>
    <row r="75" spans="1:3" x14ac:dyDescent="0.25">
      <c r="A75" s="24"/>
      <c r="B75" s="18" t="s">
        <v>82</v>
      </c>
      <c r="C75" s="28">
        <v>949.94</v>
      </c>
    </row>
    <row r="76" spans="1:3" ht="31.5" x14ac:dyDescent="0.25">
      <c r="A76" s="24"/>
      <c r="B76" s="23" t="s">
        <v>83</v>
      </c>
      <c r="C76" s="28">
        <v>130.22</v>
      </c>
    </row>
    <row r="77" spans="1:3" x14ac:dyDescent="0.25">
      <c r="A77" s="24"/>
      <c r="B77" s="2" t="s">
        <v>84</v>
      </c>
      <c r="C77" s="28">
        <v>1462.5</v>
      </c>
    </row>
    <row r="78" spans="1:3" x14ac:dyDescent="0.25">
      <c r="A78" s="15"/>
      <c r="B78" s="17" t="s">
        <v>85</v>
      </c>
      <c r="C78" s="28">
        <v>0</v>
      </c>
    </row>
    <row r="79" spans="1:3" x14ac:dyDescent="0.25">
      <c r="A79" s="15"/>
      <c r="B79" s="10" t="s">
        <v>86</v>
      </c>
      <c r="C79" s="28">
        <v>673.73599999999999</v>
      </c>
    </row>
    <row r="80" spans="1:3" x14ac:dyDescent="0.25">
      <c r="A80" s="15"/>
      <c r="B80" s="35" t="s">
        <v>100</v>
      </c>
      <c r="C80" s="28">
        <v>19094</v>
      </c>
    </row>
    <row r="81" spans="1:3" x14ac:dyDescent="0.25">
      <c r="A81" s="15"/>
      <c r="B81" s="17" t="s">
        <v>87</v>
      </c>
      <c r="C81" s="29">
        <f>SUM(C72:C80)</f>
        <v>22872.896000000001</v>
      </c>
    </row>
    <row r="82" spans="1:3" x14ac:dyDescent="0.25">
      <c r="A82" s="25" t="s">
        <v>88</v>
      </c>
      <c r="B82" s="12" t="s">
        <v>89</v>
      </c>
      <c r="C82" s="29">
        <v>17285.939999999995</v>
      </c>
    </row>
    <row r="83" spans="1:3" x14ac:dyDescent="0.25">
      <c r="A83" s="2"/>
      <c r="B83" s="13" t="s">
        <v>90</v>
      </c>
      <c r="C83" s="29">
        <f>C38+C45+C54+C59+C63+C69+C81+C82</f>
        <v>123871.37700000001</v>
      </c>
    </row>
    <row r="84" spans="1:3" s="31" customFormat="1" ht="15" x14ac:dyDescent="0.25">
      <c r="A84" s="36"/>
      <c r="B84" s="30" t="s">
        <v>96</v>
      </c>
      <c r="C84" s="37">
        <v>114447.12</v>
      </c>
    </row>
    <row r="85" spans="1:3" s="32" customFormat="1" ht="15" x14ac:dyDescent="0.25">
      <c r="A85" s="38"/>
      <c r="B85" s="30" t="s">
        <v>97</v>
      </c>
      <c r="C85" s="37">
        <v>111115.85</v>
      </c>
    </row>
    <row r="86" spans="1:3" s="32" customFormat="1" ht="15" x14ac:dyDescent="0.25">
      <c r="A86" s="39"/>
      <c r="B86" s="30" t="s">
        <v>98</v>
      </c>
      <c r="C86" s="40">
        <f>C85-C83</f>
        <v>-12755.527000000002</v>
      </c>
    </row>
    <row r="87" spans="1:3" s="32" customFormat="1" ht="15" x14ac:dyDescent="0.25">
      <c r="A87" s="39"/>
      <c r="B87" s="30" t="s">
        <v>99</v>
      </c>
      <c r="C87" s="40">
        <f>C30+C86</f>
        <v>-25104.754999999997</v>
      </c>
    </row>
    <row r="88" spans="1:3" s="34" customFormat="1" ht="14.25" x14ac:dyDescent="0.2">
      <c r="A88" s="33"/>
    </row>
    <row r="89" spans="1:3" x14ac:dyDescent="0.25">
      <c r="A89" s="26"/>
      <c r="B89" s="26"/>
    </row>
    <row r="90" spans="1:3" x14ac:dyDescent="0.25">
      <c r="A90" s="26"/>
      <c r="B90" s="26"/>
    </row>
    <row r="91" spans="1:3" x14ac:dyDescent="0.25">
      <c r="A91" s="26"/>
      <c r="B91" s="26"/>
    </row>
    <row r="92" spans="1:3" x14ac:dyDescent="0.25">
      <c r="A92" s="26"/>
      <c r="B92" s="26"/>
    </row>
    <row r="94" spans="1:3" x14ac:dyDescent="0.25">
      <c r="A94" s="27"/>
      <c r="B94" s="27"/>
    </row>
    <row r="96" spans="1:3" x14ac:dyDescent="0.25">
      <c r="A96" s="27"/>
      <c r="B96" s="27"/>
    </row>
    <row r="98" spans="1:2" x14ac:dyDescent="0.25">
      <c r="A98" s="27"/>
      <c r="B98" s="27"/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2022-01-26T07:56:13Z</dcterms:created>
  <dcterms:modified xsi:type="dcterms:W3CDTF">2022-03-22T06:41:56Z</dcterms:modified>
</cp:coreProperties>
</file>