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7490" windowHeight="11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86" i="1" l="1"/>
  <c r="C42" i="1"/>
  <c r="C55" i="1"/>
  <c r="C46" i="1"/>
  <c r="C37" i="1"/>
  <c r="C31" i="1"/>
  <c r="C22" i="1"/>
  <c r="C12" i="1"/>
  <c r="C89" i="1" s="1"/>
  <c r="C92" i="1" s="1"/>
  <c r="C93" i="1" s="1"/>
</calcChain>
</file>

<file path=xl/sharedStrings.xml><?xml version="1.0" encoding="utf-8"?>
<sst xmlns="http://schemas.openxmlformats.org/spreadsheetml/2006/main" count="123" uniqueCount="119">
  <si>
    <t>1.1.</t>
  </si>
  <si>
    <t>Влажное подметание лестничных площадок и маршей нижних 3-х этажей</t>
  </si>
  <si>
    <t>Влажное подметание лестничных площадок и маршей выше  3-го этажа</t>
  </si>
  <si>
    <t>1.2.</t>
  </si>
  <si>
    <t>Мытье лестничных площадок и маршей нижних 3-х этажей</t>
  </si>
  <si>
    <t>Мытье лестничных площадок и маршей выше3-го этажа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</si>
  <si>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</si>
  <si>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 (генеральная уборка)</t>
  </si>
  <si>
    <t xml:space="preserve">            ИТОГО по п. 1 :</t>
  </si>
  <si>
    <t xml:space="preserve">   3.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</si>
  <si>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</si>
  <si>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</si>
  <si>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 xml:space="preserve"> 2.3</t>
  </si>
  <si>
    <t>Уборка мусора с проезда в летний период (случайный мусор))</t>
  </si>
  <si>
    <t>Подметание снега  до 2-х см (вдоль дома - 30,5,крыльца-12,отмостка-77)</t>
  </si>
  <si>
    <t>Подметание снега  более 2-х см</t>
  </si>
  <si>
    <t xml:space="preserve"> 2.5</t>
  </si>
  <si>
    <t xml:space="preserve">Сдвижка снега и подметание территории в зимний период (механ. уборка) </t>
  </si>
  <si>
    <t>2.6.</t>
  </si>
  <si>
    <t>Посыпка пешеходных дорожек и проездов противогололедными материалами шириной 0,5м</t>
  </si>
  <si>
    <t>2.7.</t>
  </si>
  <si>
    <t>Очистка пешеходных дорожек, отмостки  и проездов от наледи и льда шириной 0,5м</t>
  </si>
  <si>
    <t>2.9.</t>
  </si>
  <si>
    <t>Кошение газонов</t>
  </si>
  <si>
    <t xml:space="preserve">            ИТОГО по п. 3 :</t>
  </si>
  <si>
    <t xml:space="preserve">   3. Подготовка многоквартирного дома к сезонной эксплуатации</t>
  </si>
  <si>
    <t>3.1.</t>
  </si>
  <si>
    <t>Ремонт, регулировка, промывка, испытание, консервация, расконсервация системы центрального отопления</t>
  </si>
  <si>
    <t xml:space="preserve"> - Промывка трубопроводов системы ЦО</t>
  </si>
  <si>
    <t xml:space="preserve"> - Испытание трубопроводов системы ЦО</t>
  </si>
  <si>
    <t xml:space="preserve"> - Регулировка и наладка системы ЦО</t>
  </si>
  <si>
    <t xml:space="preserve"> - консервация , расконсервация системы ЦО</t>
  </si>
  <si>
    <t xml:space="preserve"> - ликвидация возд.пробок встояке отопления</t>
  </si>
  <si>
    <t xml:space="preserve"> 3.6</t>
  </si>
  <si>
    <t>Замена ламп освещения подъездов, подвалов,</t>
  </si>
  <si>
    <t xml:space="preserve">   4. Проведение технических осмотров и мелкий ремонт</t>
  </si>
  <si>
    <t>4.2.</t>
  </si>
  <si>
    <t>Проведение техосмотров и устранение незначительных неисправностей  систем ЦО</t>
  </si>
  <si>
    <t>4.3.</t>
  </si>
  <si>
    <t>Проведение техосмотров и устранение незначительных неисправностей в системах ВиК</t>
  </si>
  <si>
    <t>4.4.</t>
  </si>
  <si>
    <t>Ершение канализационного (лежака) выпуска</t>
  </si>
  <si>
    <t xml:space="preserve"> 4.5</t>
  </si>
  <si>
    <t>Проведение техосмотров и устранение незначительных неисправностей в системах  электроснабжения</t>
  </si>
  <si>
    <t xml:space="preserve">            ИТОГО по п. 4 :</t>
  </si>
  <si>
    <t>Содержание Общедомового газового оборудования</t>
  </si>
  <si>
    <t>Техобслуживание ВДГО (стоимость работ по договору)</t>
  </si>
  <si>
    <t>Проверка состояния  дымовых и вент каналов</t>
  </si>
  <si>
    <t>Очистка дымовых и вентканалов</t>
  </si>
  <si>
    <t>Итого:</t>
  </si>
  <si>
    <t>5.</t>
  </si>
  <si>
    <t>Аварийное обслуживание внутридомового инжен.сантехнич. и эл.технического оборудования</t>
  </si>
  <si>
    <t xml:space="preserve"> 5.1</t>
  </si>
  <si>
    <t>Диспетчерское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</si>
  <si>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</si>
  <si>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</si>
  <si>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</si>
  <si>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</si>
  <si>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</si>
  <si>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</si>
  <si>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8.1</t>
  </si>
  <si>
    <t>Обслуживание общедомовых приборов учета тепла</t>
  </si>
  <si>
    <t xml:space="preserve"> 8.2</t>
  </si>
  <si>
    <t>Обслуживание общедомовых приборов учета воды</t>
  </si>
  <si>
    <t xml:space="preserve"> 8.4</t>
  </si>
  <si>
    <t>Снятие и запись показаний, обработка информации и занесение в компьютер, передача данных энергоснабжающей организации (тепло)</t>
  </si>
  <si>
    <t xml:space="preserve"> 8.5</t>
  </si>
  <si>
    <t>Снятие и запись показаний, обработка информации и занесение в компьютер, передача данных энергоснабжающей организации (вода)</t>
  </si>
  <si>
    <t xml:space="preserve"> 8.7</t>
  </si>
  <si>
    <t>Снятие и запись показаний, обработка информации и занесение в компьютер, передача данных энергоснабжающей организации (эл.энергия)</t>
  </si>
  <si>
    <t xml:space="preserve">            ИТОГО по п. 8 :</t>
  </si>
  <si>
    <t>9.</t>
  </si>
  <si>
    <t>Непредвиденные работы</t>
  </si>
  <si>
    <t xml:space="preserve">Текущий ремонт электрооборудования </t>
  </si>
  <si>
    <t>смена выключателя (1 п)</t>
  </si>
  <si>
    <t xml:space="preserve">Текущий ремонт систем ВиК </t>
  </si>
  <si>
    <t>устранение засора канализационного коллектора Ду 100мм (1 подъезд)</t>
  </si>
  <si>
    <t>устранение свища на стояке ХВС (кв.№40)</t>
  </si>
  <si>
    <t>замена узла подключения водосчетчика (кв.№1)</t>
  </si>
  <si>
    <t>герметизация примыканий силиконовым герметиком (кв.№1)</t>
  </si>
  <si>
    <t>замена участка стояка ГВС в перекрытии (кв.№№16,18,20) с переврезкой отводов в квартирах №№18,20:</t>
  </si>
  <si>
    <t>а</t>
  </si>
  <si>
    <t>устройство участка трубы ВГП Ду 20*2,8</t>
  </si>
  <si>
    <t>б</t>
  </si>
  <si>
    <t>устройство участка трубы ВГП Ду 25</t>
  </si>
  <si>
    <t>в</t>
  </si>
  <si>
    <t>сварочные работы</t>
  </si>
  <si>
    <t>замена сбросных вентилей на стояках отопления (стояк кв.№18)</t>
  </si>
  <si>
    <t>герметизация примыканий силиконовым герметиком (стояк кв.№18)</t>
  </si>
  <si>
    <t>замена вентиля ду 20 мм со сборкой на стояке отопления с отжигом (чедак) смета</t>
  </si>
  <si>
    <t>замена вводного вентиля ХВС Ду 15мм с фильтром  кв.23</t>
  </si>
  <si>
    <t>Текущий ремонт систем конструкт.элементов</t>
  </si>
  <si>
    <t>утепление ввода теплосети и потолка под тамбуром (2 подъезд, подвал)</t>
  </si>
  <si>
    <t>плита Пеноплекс Комфорт 1185*585*40мм (0,2493м3/    9шт/уп)</t>
  </si>
  <si>
    <t>плита Пеноплекс Комфорт 1185*585*40мм (0,2502м3/    18шт/уп)</t>
  </si>
  <si>
    <t>пена монтажная Tytan проф. 65л зима</t>
  </si>
  <si>
    <t>замена притворной планки на двери тамбура (2 подъезд) L=1,0,1мп</t>
  </si>
  <si>
    <t>устройство примыкания слухового окна над кв.40 "Ризолин"</t>
  </si>
  <si>
    <t>установка лотков на чердаке</t>
  </si>
  <si>
    <t>закрытие окон технического подвала</t>
  </si>
  <si>
    <t>утепление подоконника (2 подъезд,1-2 этажи) утеплителем URSA TERRA- 3 шт (1,25*0,61*3 шт)</t>
  </si>
  <si>
    <t>утепление окна технического подвала (2п) УРСА</t>
  </si>
  <si>
    <t>герметизация ввода т/сети материалом б/у (пена монтажная)</t>
  </si>
  <si>
    <t>утепление двери спуска в подвал (2п)</t>
  </si>
  <si>
    <t xml:space="preserve">итого </t>
  </si>
  <si>
    <t>10.</t>
  </si>
  <si>
    <t>Содержание антенн и переговорных устройств</t>
  </si>
  <si>
    <t>11.Управление многоквартирным домом</t>
  </si>
  <si>
    <t xml:space="preserve">   Сумма затрат по дому на год  :</t>
  </si>
  <si>
    <t>по управлению и обслуживанию</t>
  </si>
  <si>
    <t>МКД по ул. Советская, д.4</t>
  </si>
  <si>
    <t>1. Содержание помещений общего пользования</t>
  </si>
  <si>
    <t xml:space="preserve">Отчет за 2021 г. </t>
  </si>
  <si>
    <t>Результат на 01.01.2021 г. ("+" экономия, "-" перерасход)</t>
  </si>
  <si>
    <t xml:space="preserve">Итого начислено населению </t>
  </si>
  <si>
    <t xml:space="preserve">Итого оплачено населением </t>
  </si>
  <si>
    <t>Результат накоплением "+" - экономия "-" - перерасход</t>
  </si>
  <si>
    <t>Результат за 2021 год "+" - экономия "-" - перерасход</t>
  </si>
  <si>
    <t>Замена доводчика на входной двери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</si>
</sst>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wrapText="1"/>
    </xf>
    <xf numFmtId="2" fontId="10" fillId="0" borderId="1" xfId="2" applyNumberFormat="1" applyFont="1" applyFill="1" applyBorder="1" applyAlignment="1">
      <alignment wrapText="1"/>
    </xf>
    <xf numFmtId="2" fontId="11" fillId="0" borderId="0" xfId="1" applyNumberFormat="1" applyFont="1"/>
    <xf numFmtId="0" fontId="11" fillId="0" borderId="0" xfId="1" applyFont="1"/>
    <xf numFmtId="0" fontId="12" fillId="0" borderId="0" xfId="0" applyFont="1" applyFill="1" applyAlignment="1">
      <alignment vertical="center"/>
    </xf>
    <xf numFmtId="2" fontId="12" fillId="0" borderId="0" xfId="1" applyNumberFormat="1" applyFont="1"/>
    <xf numFmtId="0" fontId="12" fillId="0" borderId="0" xfId="0" applyFont="1" applyBorder="1" applyAlignment="1">
      <alignment vertical="center"/>
    </xf>
    <xf numFmtId="2" fontId="10" fillId="0" borderId="1" xfId="2" applyNumberFormat="1" applyFont="1" applyBorder="1" applyAlignment="1">
      <alignment wrapText="1"/>
    </xf>
    <xf numFmtId="0" fontId="13" fillId="0" borderId="0" xfId="0" applyFont="1" applyFill="1"/>
    <xf numFmtId="0" fontId="14" fillId="0" borderId="1" xfId="0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topLeftCell="A73" workbookViewId="0">
      <selection activeCell="G85" sqref="G85"/>
    </sheetView>
  </sheetViews>
  <sheetFormatPr defaultColWidth="9.140625" defaultRowHeight="15" x14ac:dyDescent="0.25"/>
  <cols>
    <col min="1" max="1" width="7.85546875" style="3" customWidth="1"/>
    <col min="2" max="2" width="74.5703125" style="3" customWidth="1"/>
    <col min="3" max="3" width="14.7109375" style="3" customWidth="1"/>
    <col min="4" max="200" width="9.140625" style="3" customWidth="1"/>
    <col min="201" max="201" width="4.42578125" style="3" customWidth="1"/>
    <col min="202" max="202" width="47.5703125" style="3" customWidth="1"/>
    <col min="203" max="203" width="9.42578125" style="3" customWidth="1"/>
    <col min="204" max="204" width="6.7109375" style="3" customWidth="1"/>
    <col min="205" max="205" width="8.7109375" style="3" customWidth="1"/>
    <col min="206" max="206" width="6.28515625" style="3" customWidth="1"/>
    <col min="207" max="207" width="8" style="3" customWidth="1"/>
    <col min="208" max="208" width="10.5703125" style="3" customWidth="1"/>
    <col min="209" max="220" width="8.85546875" style="3" customWidth="1"/>
    <col min="221" max="16384" width="9.140625" style="3"/>
  </cols>
  <sheetData>
    <row r="1" spans="1:3" s="5" customFormat="1" ht="15.75" x14ac:dyDescent="0.25">
      <c r="A1" s="36" t="s">
        <v>112</v>
      </c>
      <c r="B1" s="36"/>
      <c r="C1" s="4"/>
    </row>
    <row r="2" spans="1:3" s="5" customFormat="1" ht="15.75" x14ac:dyDescent="0.25">
      <c r="A2" s="36" t="s">
        <v>109</v>
      </c>
      <c r="B2" s="36"/>
      <c r="C2" s="4"/>
    </row>
    <row r="3" spans="1:3" s="5" customFormat="1" ht="15.75" x14ac:dyDescent="0.25">
      <c r="A3" s="36" t="s">
        <v>110</v>
      </c>
      <c r="B3" s="36"/>
      <c r="C3" s="4"/>
    </row>
    <row r="4" spans="1:3" s="5" customFormat="1" ht="15" customHeight="1" x14ac:dyDescent="0.25">
      <c r="A4" s="6"/>
      <c r="B4" s="6"/>
      <c r="C4" s="4"/>
    </row>
    <row r="5" spans="1:3" s="7" customFormat="1" ht="15.75" x14ac:dyDescent="0.25">
      <c r="A5" s="8"/>
      <c r="B5" s="9" t="s">
        <v>113</v>
      </c>
      <c r="C5" s="21">
        <v>110372.92340000003</v>
      </c>
    </row>
    <row r="6" spans="1:3" s="7" customFormat="1" ht="18.75" customHeight="1" x14ac:dyDescent="0.25">
      <c r="A6" s="8"/>
      <c r="B6" s="11" t="s">
        <v>111</v>
      </c>
      <c r="C6" s="22"/>
    </row>
    <row r="7" spans="1:3" s="2" customFormat="1" ht="31.5" x14ac:dyDescent="0.25">
      <c r="A7" s="17" t="s">
        <v>0</v>
      </c>
      <c r="B7" s="12" t="s">
        <v>1</v>
      </c>
      <c r="C7" s="23">
        <v>15629.327999999996</v>
      </c>
    </row>
    <row r="8" spans="1:3" s="2" customFormat="1" ht="15.75" x14ac:dyDescent="0.25">
      <c r="A8" s="17"/>
      <c r="B8" s="12" t="s">
        <v>2</v>
      </c>
      <c r="C8" s="23">
        <v>4201.2960000000012</v>
      </c>
    </row>
    <row r="9" spans="1:3" s="2" customFormat="1" ht="15.75" x14ac:dyDescent="0.25">
      <c r="A9" s="12" t="s">
        <v>3</v>
      </c>
      <c r="B9" s="12" t="s">
        <v>4</v>
      </c>
      <c r="C9" s="23">
        <v>36832.752</v>
      </c>
    </row>
    <row r="10" spans="1:3" s="2" customFormat="1" ht="15.75" x14ac:dyDescent="0.25">
      <c r="A10" s="12"/>
      <c r="B10" s="12" t="s">
        <v>5</v>
      </c>
      <c r="C10" s="23">
        <v>10541.784</v>
      </c>
    </row>
    <row r="11" spans="1:3" s="2" customFormat="1" ht="47.25" x14ac:dyDescent="0.25">
      <c r="A11" s="12" t="s">
        <v>6</v>
      </c>
      <c r="B11" s="12" t="s">
        <v>7</v>
      </c>
      <c r="C11" s="23">
        <v>3765.9244000000003</v>
      </c>
    </row>
    <row r="12" spans="1:3" s="2" customFormat="1" ht="15.75" x14ac:dyDescent="0.25">
      <c r="A12" s="17"/>
      <c r="B12" s="10" t="s">
        <v>8</v>
      </c>
      <c r="C12" s="21">
        <f>SUM(C7:C11)</f>
        <v>70971.084400000007</v>
      </c>
    </row>
    <row r="13" spans="1:3" s="2" customFormat="1" ht="31.5" x14ac:dyDescent="0.25">
      <c r="A13" s="17"/>
      <c r="B13" s="11" t="s">
        <v>9</v>
      </c>
      <c r="C13" s="18"/>
    </row>
    <row r="14" spans="1:3" s="2" customFormat="1" ht="25.5" customHeight="1" x14ac:dyDescent="0.25">
      <c r="A14" s="17" t="s">
        <v>10</v>
      </c>
      <c r="B14" s="12" t="s">
        <v>11</v>
      </c>
      <c r="C14" s="23">
        <v>7467.93</v>
      </c>
    </row>
    <row r="15" spans="1:3" s="2" customFormat="1" ht="15.75" x14ac:dyDescent="0.25">
      <c r="A15" s="19" t="s">
        <v>12</v>
      </c>
      <c r="B15" s="12" t="s">
        <v>13</v>
      </c>
      <c r="C15" s="23">
        <v>3799.4319999999998</v>
      </c>
    </row>
    <row r="16" spans="1:3" s="2" customFormat="1" ht="15.75" x14ac:dyDescent="0.25">
      <c r="A16" s="19"/>
      <c r="B16" s="12" t="s">
        <v>14</v>
      </c>
      <c r="C16" s="23">
        <v>4458.0249999999996</v>
      </c>
    </row>
    <row r="17" spans="1:3" s="2" customFormat="1" ht="15.75" x14ac:dyDescent="0.25">
      <c r="A17" s="19"/>
      <c r="B17" s="12" t="s">
        <v>15</v>
      </c>
      <c r="C17" s="23">
        <v>5934</v>
      </c>
    </row>
    <row r="18" spans="1:3" s="2" customFormat="1" ht="31.5" x14ac:dyDescent="0.25">
      <c r="A18" s="17" t="s">
        <v>16</v>
      </c>
      <c r="B18" s="12" t="s">
        <v>17</v>
      </c>
      <c r="C18" s="23">
        <v>2518.3209999999999</v>
      </c>
    </row>
    <row r="19" spans="1:3" s="2" customFormat="1" ht="31.5" x14ac:dyDescent="0.25">
      <c r="A19" s="17" t="s">
        <v>18</v>
      </c>
      <c r="B19" s="12" t="s">
        <v>19</v>
      </c>
      <c r="C19" s="23">
        <v>324.52000000000004</v>
      </c>
    </row>
    <row r="20" spans="1:3" s="2" customFormat="1" ht="31.5" x14ac:dyDescent="0.25">
      <c r="A20" s="17" t="s">
        <v>20</v>
      </c>
      <c r="B20" s="12" t="s">
        <v>21</v>
      </c>
      <c r="C20" s="23">
        <v>1718.4199999999998</v>
      </c>
    </row>
    <row r="21" spans="1:3" s="2" customFormat="1" ht="25.5" customHeight="1" x14ac:dyDescent="0.25">
      <c r="A21" s="17" t="s">
        <v>22</v>
      </c>
      <c r="B21" s="12" t="s">
        <v>23</v>
      </c>
      <c r="C21" s="23">
        <v>7160.16</v>
      </c>
    </row>
    <row r="22" spans="1:3" s="2" customFormat="1" ht="15.75" x14ac:dyDescent="0.25">
      <c r="A22" s="17"/>
      <c r="B22" s="10" t="s">
        <v>24</v>
      </c>
      <c r="C22" s="21">
        <f>SUM(C14:C21)</f>
        <v>33380.808000000005</v>
      </c>
    </row>
    <row r="23" spans="1:3" s="2" customFormat="1" ht="15.75" x14ac:dyDescent="0.25">
      <c r="A23" s="17"/>
      <c r="B23" s="11" t="s">
        <v>25</v>
      </c>
      <c r="C23" s="18"/>
    </row>
    <row r="24" spans="1:3" s="2" customFormat="1" ht="31.5" x14ac:dyDescent="0.25">
      <c r="A24" s="17" t="s">
        <v>26</v>
      </c>
      <c r="B24" s="12" t="s">
        <v>27</v>
      </c>
      <c r="C24" s="18"/>
    </row>
    <row r="25" spans="1:3" s="2" customFormat="1" ht="15.75" x14ac:dyDescent="0.25">
      <c r="A25" s="17"/>
      <c r="B25" s="12" t="s">
        <v>28</v>
      </c>
      <c r="C25" s="23">
        <v>29027.510000000002</v>
      </c>
    </row>
    <row r="26" spans="1:3" s="2" customFormat="1" ht="15.75" x14ac:dyDescent="0.25">
      <c r="A26" s="17"/>
      <c r="B26" s="12" t="s">
        <v>29</v>
      </c>
      <c r="C26" s="23">
        <v>8576.0500000000011</v>
      </c>
    </row>
    <row r="27" spans="1:3" s="2" customFormat="1" ht="15.75" x14ac:dyDescent="0.25">
      <c r="A27" s="17"/>
      <c r="B27" s="12" t="s">
        <v>30</v>
      </c>
      <c r="C27" s="23">
        <v>315.64999999999998</v>
      </c>
    </row>
    <row r="28" spans="1:3" s="2" customFormat="1" ht="15.75" x14ac:dyDescent="0.25">
      <c r="A28" s="17"/>
      <c r="B28" s="12" t="s">
        <v>31</v>
      </c>
      <c r="C28" s="23">
        <v>4536.8</v>
      </c>
    </row>
    <row r="29" spans="1:3" s="2" customFormat="1" ht="15.75" x14ac:dyDescent="0.25">
      <c r="A29" s="17"/>
      <c r="B29" s="12" t="s">
        <v>32</v>
      </c>
      <c r="C29" s="23">
        <v>3786</v>
      </c>
    </row>
    <row r="30" spans="1:3" s="2" customFormat="1" ht="15.75" x14ac:dyDescent="0.25">
      <c r="A30" s="17" t="s">
        <v>33</v>
      </c>
      <c r="B30" s="12" t="s">
        <v>34</v>
      </c>
      <c r="C30" s="23">
        <v>519.44000000000005</v>
      </c>
    </row>
    <row r="31" spans="1:3" s="2" customFormat="1" ht="15.75" x14ac:dyDescent="0.25">
      <c r="A31" s="17"/>
      <c r="B31" s="10" t="s">
        <v>24</v>
      </c>
      <c r="C31" s="21">
        <f>SUM(C25:C30)</f>
        <v>46761.450000000012</v>
      </c>
    </row>
    <row r="32" spans="1:3" s="2" customFormat="1" ht="15.75" x14ac:dyDescent="0.25">
      <c r="A32" s="17"/>
      <c r="B32" s="11" t="s">
        <v>35</v>
      </c>
      <c r="C32" s="18"/>
    </row>
    <row r="33" spans="1:3" s="2" customFormat="1" ht="31.5" x14ac:dyDescent="0.25">
      <c r="A33" s="17" t="s">
        <v>36</v>
      </c>
      <c r="B33" s="12" t="s">
        <v>37</v>
      </c>
      <c r="C33" s="23">
        <v>17362.031999999999</v>
      </c>
    </row>
    <row r="34" spans="1:3" s="2" customFormat="1" ht="31.5" x14ac:dyDescent="0.25">
      <c r="A34" s="17" t="s">
        <v>38</v>
      </c>
      <c r="B34" s="12" t="s">
        <v>39</v>
      </c>
      <c r="C34" s="23">
        <v>13021.523999999999</v>
      </c>
    </row>
    <row r="35" spans="1:3" s="2" customFormat="1" ht="15.75" x14ac:dyDescent="0.25">
      <c r="A35" s="17" t="s">
        <v>40</v>
      </c>
      <c r="B35" s="12" t="s">
        <v>41</v>
      </c>
      <c r="C35" s="23">
        <v>361</v>
      </c>
    </row>
    <row r="36" spans="1:3" s="2" customFormat="1" ht="31.5" x14ac:dyDescent="0.25">
      <c r="A36" s="17" t="s">
        <v>42</v>
      </c>
      <c r="B36" s="12" t="s">
        <v>43</v>
      </c>
      <c r="C36" s="23">
        <v>10978.931999999999</v>
      </c>
    </row>
    <row r="37" spans="1:3" s="2" customFormat="1" ht="15.75" x14ac:dyDescent="0.25">
      <c r="A37" s="17"/>
      <c r="B37" s="10" t="s">
        <v>44</v>
      </c>
      <c r="C37" s="21">
        <f>SUM(C33:C36)</f>
        <v>41723.487999999998</v>
      </c>
    </row>
    <row r="38" spans="1:3" s="2" customFormat="1" ht="15.75" x14ac:dyDescent="0.25">
      <c r="A38" s="17"/>
      <c r="B38" s="8" t="s">
        <v>45</v>
      </c>
      <c r="C38" s="18"/>
    </row>
    <row r="39" spans="1:3" s="2" customFormat="1" ht="15.75" x14ac:dyDescent="0.25">
      <c r="A39" s="17"/>
      <c r="B39" s="10" t="s">
        <v>46</v>
      </c>
      <c r="C39" s="18">
        <v>12423.38</v>
      </c>
    </row>
    <row r="40" spans="1:3" s="2" customFormat="1" ht="15.75" x14ac:dyDescent="0.25">
      <c r="A40" s="17"/>
      <c r="B40" s="10" t="s">
        <v>47</v>
      </c>
      <c r="C40" s="18">
        <v>15528.89</v>
      </c>
    </row>
    <row r="41" spans="1:3" s="2" customFormat="1" ht="15.75" x14ac:dyDescent="0.25">
      <c r="A41" s="17"/>
      <c r="B41" s="10" t="s">
        <v>48</v>
      </c>
      <c r="C41" s="18">
        <v>922.89</v>
      </c>
    </row>
    <row r="42" spans="1:3" s="2" customFormat="1" ht="15.75" x14ac:dyDescent="0.25">
      <c r="A42" s="17"/>
      <c r="B42" s="10" t="s">
        <v>49</v>
      </c>
      <c r="C42" s="35">
        <f>C39+C40+C41</f>
        <v>28875.159999999996</v>
      </c>
    </row>
    <row r="43" spans="1:3" s="2" customFormat="1" ht="15.75" x14ac:dyDescent="0.25">
      <c r="A43" s="17"/>
      <c r="B43" s="10"/>
      <c r="C43" s="10"/>
    </row>
    <row r="44" spans="1:3" s="2" customFormat="1" ht="31.5" x14ac:dyDescent="0.25">
      <c r="A44" s="8" t="s">
        <v>50</v>
      </c>
      <c r="B44" s="10" t="s">
        <v>51</v>
      </c>
      <c r="C44" s="23">
        <v>24255.779999999995</v>
      </c>
    </row>
    <row r="45" spans="1:3" s="2" customFormat="1" ht="25.5" customHeight="1" x14ac:dyDescent="0.25">
      <c r="A45" s="8" t="s">
        <v>52</v>
      </c>
      <c r="B45" s="10" t="s">
        <v>53</v>
      </c>
      <c r="C45" s="23">
        <v>6893.7480000000023</v>
      </c>
    </row>
    <row r="46" spans="1:3" s="2" customFormat="1" ht="15.75" x14ac:dyDescent="0.25">
      <c r="A46" s="8"/>
      <c r="B46" s="10" t="s">
        <v>54</v>
      </c>
      <c r="C46" s="21">
        <f>SUM(C44:C45)</f>
        <v>31149.527999999998</v>
      </c>
    </row>
    <row r="47" spans="1:3" s="2" customFormat="1" ht="15.75" x14ac:dyDescent="0.25">
      <c r="A47" s="8" t="s">
        <v>55</v>
      </c>
      <c r="B47" s="10" t="s">
        <v>56</v>
      </c>
      <c r="C47" s="21">
        <v>911.6</v>
      </c>
    </row>
    <row r="48" spans="1:3" s="2" customFormat="1" ht="15.75" x14ac:dyDescent="0.25">
      <c r="A48" s="8" t="s">
        <v>57</v>
      </c>
      <c r="B48" s="10" t="s">
        <v>58</v>
      </c>
      <c r="C48" s="21">
        <v>879.8</v>
      </c>
    </row>
    <row r="49" spans="1:3" s="2" customFormat="1" ht="15" customHeight="1" x14ac:dyDescent="0.25">
      <c r="A49" s="8"/>
      <c r="B49" s="20" t="s">
        <v>59</v>
      </c>
      <c r="C49" s="18"/>
    </row>
    <row r="50" spans="1:3" s="2" customFormat="1" ht="15.75" x14ac:dyDescent="0.25">
      <c r="A50" s="17" t="s">
        <v>60</v>
      </c>
      <c r="B50" s="12" t="s">
        <v>61</v>
      </c>
      <c r="C50" s="23">
        <v>4498.2</v>
      </c>
    </row>
    <row r="51" spans="1:3" s="2" customFormat="1" ht="15.75" x14ac:dyDescent="0.25">
      <c r="A51" s="17" t="s">
        <v>62</v>
      </c>
      <c r="B51" s="12" t="s">
        <v>63</v>
      </c>
      <c r="C51" s="23">
        <v>3390</v>
      </c>
    </row>
    <row r="52" spans="1:3" s="2" customFormat="1" ht="31.5" x14ac:dyDescent="0.25">
      <c r="A52" s="17" t="s">
        <v>64</v>
      </c>
      <c r="B52" s="12" t="s">
        <v>65</v>
      </c>
      <c r="C52" s="23">
        <v>3300.6000000000008</v>
      </c>
    </row>
    <row r="53" spans="1:3" s="2" customFormat="1" ht="31.5" x14ac:dyDescent="0.25">
      <c r="A53" s="17" t="s">
        <v>66</v>
      </c>
      <c r="B53" s="12" t="s">
        <v>67</v>
      </c>
      <c r="C53" s="23">
        <v>3300.6000000000008</v>
      </c>
    </row>
    <row r="54" spans="1:3" s="2" customFormat="1" ht="47.25" x14ac:dyDescent="0.25">
      <c r="A54" s="17" t="s">
        <v>68</v>
      </c>
      <c r="B54" s="12" t="s">
        <v>69</v>
      </c>
      <c r="C54" s="23">
        <v>6601.2000000000016</v>
      </c>
    </row>
    <row r="55" spans="1:3" s="2" customFormat="1" ht="15.75" x14ac:dyDescent="0.25">
      <c r="A55" s="17"/>
      <c r="B55" s="10" t="s">
        <v>70</v>
      </c>
      <c r="C55" s="21">
        <f>SUM(C50:C54)</f>
        <v>21090.600000000002</v>
      </c>
    </row>
    <row r="56" spans="1:3" s="1" customFormat="1" ht="15.75" x14ac:dyDescent="0.25">
      <c r="A56" s="8" t="s">
        <v>71</v>
      </c>
      <c r="B56" s="10" t="s">
        <v>72</v>
      </c>
      <c r="C56" s="12"/>
    </row>
    <row r="57" spans="1:3" s="1" customFormat="1" ht="15.75" x14ac:dyDescent="0.25">
      <c r="A57" s="8"/>
      <c r="B57" s="11" t="s">
        <v>73</v>
      </c>
      <c r="C57" s="12"/>
    </row>
    <row r="58" spans="1:3" s="1" customFormat="1" ht="15.75" x14ac:dyDescent="0.25">
      <c r="A58" s="8"/>
      <c r="B58" s="12" t="s">
        <v>74</v>
      </c>
      <c r="C58" s="24">
        <v>182.59</v>
      </c>
    </row>
    <row r="59" spans="1:3" s="1" customFormat="1" ht="15.75" x14ac:dyDescent="0.25">
      <c r="A59" s="8"/>
      <c r="B59" s="11" t="s">
        <v>75</v>
      </c>
      <c r="C59" s="24">
        <v>0</v>
      </c>
    </row>
    <row r="60" spans="1:3" s="1" customFormat="1" ht="15.75" x14ac:dyDescent="0.25">
      <c r="A60" s="8"/>
      <c r="B60" s="13" t="s">
        <v>76</v>
      </c>
      <c r="C60" s="24">
        <v>0</v>
      </c>
    </row>
    <row r="61" spans="1:3" s="1" customFormat="1" ht="15.75" x14ac:dyDescent="0.25">
      <c r="A61" s="8"/>
      <c r="B61" s="13" t="s">
        <v>77</v>
      </c>
      <c r="C61" s="24">
        <v>331.74</v>
      </c>
    </row>
    <row r="62" spans="1:3" s="1" customFormat="1" ht="15.75" x14ac:dyDescent="0.25">
      <c r="A62" s="14"/>
      <c r="B62" s="13" t="s">
        <v>78</v>
      </c>
      <c r="C62" s="24">
        <v>474.97</v>
      </c>
    </row>
    <row r="63" spans="1:3" s="1" customFormat="1" ht="15.75" x14ac:dyDescent="0.25">
      <c r="A63" s="14"/>
      <c r="B63" s="13" t="s">
        <v>79</v>
      </c>
      <c r="C63" s="24">
        <v>20.225999999999999</v>
      </c>
    </row>
    <row r="64" spans="1:3" s="1" customFormat="1" ht="31.5" x14ac:dyDescent="0.25">
      <c r="A64" s="14"/>
      <c r="B64" s="13" t="s">
        <v>80</v>
      </c>
      <c r="C64" s="24">
        <v>0</v>
      </c>
    </row>
    <row r="65" spans="1:3" s="1" customFormat="1" ht="15.75" x14ac:dyDescent="0.25">
      <c r="A65" s="14" t="s">
        <v>81</v>
      </c>
      <c r="B65" s="13" t="s">
        <v>82</v>
      </c>
      <c r="C65" s="24">
        <v>5010.3599999999997</v>
      </c>
    </row>
    <row r="66" spans="1:3" s="1" customFormat="1" ht="15.75" x14ac:dyDescent="0.25">
      <c r="A66" s="14" t="s">
        <v>83</v>
      </c>
      <c r="B66" s="13" t="s">
        <v>84</v>
      </c>
      <c r="C66" s="24">
        <v>3906.48</v>
      </c>
    </row>
    <row r="67" spans="1:3" s="1" customFormat="1" ht="15.75" x14ac:dyDescent="0.25">
      <c r="A67" s="14" t="s">
        <v>85</v>
      </c>
      <c r="B67" s="13" t="s">
        <v>86</v>
      </c>
      <c r="C67" s="24">
        <v>2322.1800000000003</v>
      </c>
    </row>
    <row r="68" spans="1:3" s="1" customFormat="1" ht="15.75" x14ac:dyDescent="0.25">
      <c r="A68" s="8"/>
      <c r="B68" s="13" t="s">
        <v>87</v>
      </c>
      <c r="C68" s="24">
        <v>1836.02</v>
      </c>
    </row>
    <row r="69" spans="1:3" s="1" customFormat="1" ht="15.75" x14ac:dyDescent="0.25">
      <c r="A69" s="8"/>
      <c r="B69" s="13" t="s">
        <v>88</v>
      </c>
      <c r="C69" s="24">
        <v>40.451999999999998</v>
      </c>
    </row>
    <row r="70" spans="1:3" s="1" customFormat="1" ht="31.5" x14ac:dyDescent="0.25">
      <c r="A70" s="8"/>
      <c r="B70" s="13" t="s">
        <v>89</v>
      </c>
      <c r="C70" s="24">
        <v>0</v>
      </c>
    </row>
    <row r="71" spans="1:3" s="1" customFormat="1" ht="15.75" x14ac:dyDescent="0.25">
      <c r="A71" s="8"/>
      <c r="B71" s="13" t="s">
        <v>90</v>
      </c>
      <c r="C71" s="24">
        <v>918.01</v>
      </c>
    </row>
    <row r="72" spans="1:3" s="1" customFormat="1" ht="15.75" x14ac:dyDescent="0.25">
      <c r="A72" s="8"/>
      <c r="B72" s="11" t="s">
        <v>91</v>
      </c>
      <c r="C72" s="24">
        <v>0</v>
      </c>
    </row>
    <row r="73" spans="1:3" s="1" customFormat="1" ht="31.5" x14ac:dyDescent="0.25">
      <c r="A73" s="14"/>
      <c r="B73" s="15" t="s">
        <v>92</v>
      </c>
      <c r="C73" s="24">
        <v>708.53</v>
      </c>
    </row>
    <row r="74" spans="1:3" s="1" customFormat="1" ht="15.75" x14ac:dyDescent="0.25">
      <c r="A74" s="14" t="s">
        <v>81</v>
      </c>
      <c r="B74" s="13" t="s">
        <v>93</v>
      </c>
      <c r="C74" s="24">
        <v>0</v>
      </c>
    </row>
    <row r="75" spans="1:3" s="1" customFormat="1" ht="15.75" x14ac:dyDescent="0.25">
      <c r="A75" s="14" t="s">
        <v>83</v>
      </c>
      <c r="B75" s="13" t="s">
        <v>94</v>
      </c>
      <c r="C75" s="24">
        <v>0</v>
      </c>
    </row>
    <row r="76" spans="1:3" s="1" customFormat="1" ht="15.75" x14ac:dyDescent="0.25">
      <c r="A76" s="14" t="s">
        <v>85</v>
      </c>
      <c r="B76" s="13" t="s">
        <v>95</v>
      </c>
      <c r="C76" s="24">
        <v>0</v>
      </c>
    </row>
    <row r="77" spans="1:3" s="1" customFormat="1" ht="15.75" x14ac:dyDescent="0.25">
      <c r="A77" s="8"/>
      <c r="B77" s="13" t="s">
        <v>96</v>
      </c>
      <c r="C77" s="24">
        <v>134.61279999999999</v>
      </c>
    </row>
    <row r="78" spans="1:3" s="1" customFormat="1" ht="15.75" x14ac:dyDescent="0.25">
      <c r="A78" s="8"/>
      <c r="B78" s="13" t="s">
        <v>97</v>
      </c>
      <c r="C78" s="24">
        <v>576.52</v>
      </c>
    </row>
    <row r="79" spans="1:3" s="1" customFormat="1" ht="15.75" x14ac:dyDescent="0.25">
      <c r="A79" s="8"/>
      <c r="B79" s="13" t="s">
        <v>98</v>
      </c>
      <c r="C79" s="24">
        <v>337.97399999999999</v>
      </c>
    </row>
    <row r="80" spans="1:3" s="1" customFormat="1" ht="15.75" x14ac:dyDescent="0.25">
      <c r="A80" s="8"/>
      <c r="B80" s="16" t="s">
        <v>99</v>
      </c>
      <c r="C80" s="24">
        <v>0</v>
      </c>
    </row>
    <row r="81" spans="1:6" s="1" customFormat="1" ht="31.5" x14ac:dyDescent="0.25">
      <c r="A81" s="8"/>
      <c r="B81" s="13" t="s">
        <v>100</v>
      </c>
      <c r="C81" s="24">
        <v>107.42885999999999</v>
      </c>
    </row>
    <row r="82" spans="1:6" s="1" customFormat="1" ht="15.75" x14ac:dyDescent="0.25">
      <c r="A82" s="8"/>
      <c r="B82" s="13" t="s">
        <v>101</v>
      </c>
      <c r="C82" s="24">
        <v>288.31360000000001</v>
      </c>
    </row>
    <row r="83" spans="1:6" s="1" customFormat="1" ht="15.75" x14ac:dyDescent="0.25">
      <c r="A83" s="8"/>
      <c r="B83" s="13" t="s">
        <v>102</v>
      </c>
      <c r="C83" s="24">
        <v>300.02</v>
      </c>
    </row>
    <row r="84" spans="1:6" s="1" customFormat="1" ht="15.75" x14ac:dyDescent="0.25">
      <c r="A84" s="8"/>
      <c r="B84" s="13" t="s">
        <v>103</v>
      </c>
      <c r="C84" s="24">
        <v>524.66</v>
      </c>
    </row>
    <row r="85" spans="1:6" s="1" customFormat="1" ht="15.75" x14ac:dyDescent="0.25">
      <c r="A85" s="8"/>
      <c r="B85" s="13" t="s">
        <v>118</v>
      </c>
      <c r="C85" s="24">
        <v>1506</v>
      </c>
    </row>
    <row r="86" spans="1:6" s="1" customFormat="1" ht="15.75" x14ac:dyDescent="0.25">
      <c r="A86" s="8"/>
      <c r="B86" s="10" t="s">
        <v>104</v>
      </c>
      <c r="C86" s="21">
        <f>SUM(C58:C85)</f>
        <v>19527.08726</v>
      </c>
    </row>
    <row r="87" spans="1:6" s="1" customFormat="1" ht="15.75" x14ac:dyDescent="0.25">
      <c r="A87" s="8" t="s">
        <v>105</v>
      </c>
      <c r="B87" s="10" t="s">
        <v>106</v>
      </c>
      <c r="C87" s="21">
        <v>12000</v>
      </c>
    </row>
    <row r="88" spans="1:6" s="1" customFormat="1" ht="15.75" x14ac:dyDescent="0.25">
      <c r="A88" s="17">
        <v>11</v>
      </c>
      <c r="B88" s="11" t="s">
        <v>107</v>
      </c>
      <c r="C88" s="21">
        <v>68682.155999999988</v>
      </c>
    </row>
    <row r="89" spans="1:6" s="1" customFormat="1" ht="15.75" x14ac:dyDescent="0.25">
      <c r="A89" s="17"/>
      <c r="B89" s="10" t="s">
        <v>108</v>
      </c>
      <c r="C89" s="21">
        <f>C12+C22+C31+C37+C42+C46+C47+C48+C55+C86+C87+C88</f>
        <v>375952.76165999996</v>
      </c>
    </row>
    <row r="90" spans="1:6" s="30" customFormat="1" x14ac:dyDescent="0.25">
      <c r="A90" s="25"/>
      <c r="B90" s="26" t="s">
        <v>114</v>
      </c>
      <c r="C90" s="27">
        <v>500307.39</v>
      </c>
      <c r="D90" s="28"/>
      <c r="E90" s="29"/>
      <c r="F90" s="29"/>
    </row>
    <row r="91" spans="1:6" s="32" customFormat="1" x14ac:dyDescent="0.25">
      <c r="A91" s="25"/>
      <c r="B91" s="26" t="s">
        <v>115</v>
      </c>
      <c r="C91" s="27">
        <v>472778.42</v>
      </c>
      <c r="D91" s="31"/>
      <c r="E91" s="31"/>
      <c r="F91" s="31"/>
    </row>
    <row r="92" spans="1:6" s="32" customFormat="1" x14ac:dyDescent="0.25">
      <c r="A92" s="25"/>
      <c r="B92" s="26" t="s">
        <v>117</v>
      </c>
      <c r="C92" s="33">
        <f>C91-C89</f>
        <v>96825.658340000024</v>
      </c>
      <c r="D92" s="29"/>
      <c r="E92" s="29"/>
      <c r="F92" s="29"/>
    </row>
    <row r="93" spans="1:6" s="32" customFormat="1" x14ac:dyDescent="0.25">
      <c r="A93" s="25"/>
      <c r="B93" s="26" t="s">
        <v>116</v>
      </c>
      <c r="C93" s="33">
        <f>C5+C92</f>
        <v>207198.58174000005</v>
      </c>
      <c r="D93" s="29"/>
      <c r="E93" s="29"/>
      <c r="F93" s="29"/>
    </row>
    <row r="94" spans="1:6" s="34" customFormat="1" ht="15.75" x14ac:dyDescent="0.25"/>
    <row r="95" spans="1:6" s="34" customFormat="1" ht="15.75" x14ac:dyDescent="0.25"/>
    <row r="96" spans="1:6" s="34" customFormat="1" ht="15.75" x14ac:dyDescent="0.25"/>
    <row r="97" s="34" customFormat="1" ht="15.75" x14ac:dyDescent="0.25"/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BAE</cp:lastModifiedBy>
  <dcterms:created xsi:type="dcterms:W3CDTF">2022-02-03T07:15:49Z</dcterms:created>
  <dcterms:modified xsi:type="dcterms:W3CDTF">2022-03-21T06:49:02Z</dcterms:modified>
</cp:coreProperties>
</file>