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1г. ЖЭК № 4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78" i="1" l="1"/>
  <c r="C97" i="1"/>
  <c r="C89" i="1"/>
  <c r="C86" i="1"/>
  <c r="C79" i="1"/>
  <c r="C70" i="1"/>
  <c r="C58" i="1"/>
  <c r="C50" i="1"/>
  <c r="B9" i="1"/>
  <c r="C180" i="1" l="1"/>
  <c r="C185" i="1" s="1"/>
  <c r="C186" i="1" s="1"/>
</calcChain>
</file>

<file path=xl/sharedStrings.xml><?xml version="1.0" encoding="utf-8"?>
<sst xmlns="http://schemas.openxmlformats.org/spreadsheetml/2006/main" count="316" uniqueCount="255">
  <si>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</si>
  <si>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</si>
  <si>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16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</si>
  <si>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</si>
  <si>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</si>
  <si>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</si>
  <si>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м2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</si>
  <si>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</si>
  <si>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</si>
  <si>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</si>
  <si>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</si>
  <si>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</si>
  <si>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</si>
  <si>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</si>
  <si>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</si>
  <si>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</si>
  <si>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</si>
  <si>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</si>
  <si>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</si>
  <si>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</si>
  <si>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</si>
  <si>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</si>
  <si>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</si>
  <si>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</si>
  <si>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</si>
  <si>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</si>
  <si>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</si>
  <si>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</si>
  <si>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</si>
  <si>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</si>
  <si>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</si>
  <si>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</si>
  <si>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</si>
  <si>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</si>
  <si>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</si>
  <si>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</si>
  <si>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</si>
  <si>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</si>
  <si>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</si>
  <si>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</si>
  <si>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</si>
  <si>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</si>
  <si>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</si>
  <si>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</si>
  <si>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</si>
  <si>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</si>
  <si>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</si>
  <si>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</si>
  <si>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</si>
  <si>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</si>
  <si>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</si>
  <si>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(3,4,7пп)</t>
  </si>
  <si>
    <t>1.4.</t>
  </si>
  <si>
    <t>Мытье окон</t>
  </si>
  <si>
    <t>1.7.</t>
  </si>
  <si>
    <t>Очистка чердаков и подвалов от мусора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</si>
  <si>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</si>
  <si>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</si>
  <si>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</si>
  <si>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</si>
  <si>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</si>
  <si>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</si>
  <si>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</si>
  <si>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</si>
  <si>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</si>
  <si>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</si>
  <si>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</si>
  <si>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</si>
  <si>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</si>
  <si>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</si>
  <si>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</si>
  <si>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</si>
  <si>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</si>
  <si>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</si>
  <si>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</si>
  <si>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</si>
  <si>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</si>
  <si>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</si>
  <si>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</si>
  <si>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</si>
  <si>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</si>
  <si>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</si>
  <si>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</si>
  <si>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</si>
  <si>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</si>
  <si>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</si>
  <si>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</si>
  <si>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</si>
  <si>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</si>
  <si>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</si>
  <si>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</si>
  <si>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</si>
  <si>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</si>
  <si>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</si>
  <si>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</si>
  <si>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</si>
  <si>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</si>
  <si>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</si>
  <si>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</si>
  <si>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</si>
  <si>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</si>
  <si>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</si>
  <si>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</si>
  <si>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</si>
  <si>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</si>
  <si>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</si>
  <si>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</si>
  <si>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</si>
  <si>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</si>
  <si>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</si>
  <si>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</si>
  <si>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</si>
  <si>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</si>
  <si>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</si>
  <si>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</si>
  <si>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</si>
  <si>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</si>
  <si>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</si>
  <si>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</si>
  <si>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</si>
  <si>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</si>
  <si>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</si>
  <si>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</si>
  <si>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</si>
  <si>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</si>
  <si>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</si>
  <si>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</si>
  <si>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</si>
  <si>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</si>
  <si>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</si>
  <si>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</si>
  <si>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</si>
  <si>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</si>
  <si>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автоматического выключателя 25А (кв.№50)</t>
  </si>
  <si>
    <t>восстановление схемы электроснабжения  квартиры №87 (освещение, розеточная группа и электроплита):</t>
  </si>
  <si>
    <t>а</t>
  </si>
  <si>
    <t>устройство кабеля АВВГ-П 3*6</t>
  </si>
  <si>
    <t>б</t>
  </si>
  <si>
    <t>устройство кабеля АВВГ-П Т2*2,5</t>
  </si>
  <si>
    <t>замена светильника освещения (1п) придомовая территория "Cobra 100W"</t>
  </si>
  <si>
    <t>ревизия и восстановление изоляции электропроводки и контактных соединений электрооборудования</t>
  </si>
  <si>
    <t>закрытие ЩРУС на л/клетках</t>
  </si>
  <si>
    <t>замена сжима на электропроводке (1 п)</t>
  </si>
  <si>
    <t>замена автоматического выключателя 25А (кв.№66)</t>
  </si>
  <si>
    <t>замена патрона энергосберегающего на л/марше СА-19</t>
  </si>
  <si>
    <t>9.2.</t>
  </si>
  <si>
    <t>Текущий ремонт систем водоснабжения и водоотведения (непредвиденные работы</t>
  </si>
  <si>
    <t>установка хомута на магистрали ХВС (2 подъезд)</t>
  </si>
  <si>
    <t>устранение засора канализационного коллектора Ду 100 мм (3 подъезд)</t>
  </si>
  <si>
    <t>ершение и замена участка стояка канализации Ду 50 мм (кв.№135):</t>
  </si>
  <si>
    <t>смена участка канализационной трубы Ду 50 мм</t>
  </si>
  <si>
    <t>установка перехода канализационного на чугун Ду 50*75+манжета</t>
  </si>
  <si>
    <t>в</t>
  </si>
  <si>
    <t>герметизация примыканий силиконовым герметиком</t>
  </si>
  <si>
    <t>замена вентиля Ду 25 мм на стояке ГВС (стояк кв.№125) с отжигом</t>
  </si>
  <si>
    <t>герметизация примыканий силиконовым герметиком (ст.кв.№125)</t>
  </si>
  <si>
    <t>установка хомута на магистрали ХВС (2,3пп)</t>
  </si>
  <si>
    <t>отогрев ливневой канализации в контейнерной (1,5 подъезды)</t>
  </si>
  <si>
    <t xml:space="preserve">установка хомутов на магистрали ХВС </t>
  </si>
  <si>
    <t>установка хомута на стояке ХВС (кв.№30)</t>
  </si>
  <si>
    <t>замена участка стояка ХВС в перекрытии (кв.№№24,30):</t>
  </si>
  <si>
    <t>смена участка трубы PPRC 20 (PN20)</t>
  </si>
  <si>
    <t>смена резьбы Ду 15 мм</t>
  </si>
  <si>
    <t>смена муфты разъемной  PPRC с ВР 20*1/2"</t>
  </si>
  <si>
    <t>смена муфты   PPRC  20</t>
  </si>
  <si>
    <t>сварочные работы</t>
  </si>
  <si>
    <t>замена вентиля Ду 25 мм со сборкой и сбросным вентилем с отжигом (стояк кв.№124):</t>
  </si>
  <si>
    <t>смена вентиля Ду 25мм</t>
  </si>
  <si>
    <t>смена сгона Ду 25мм</t>
  </si>
  <si>
    <t>смена муфты стальной Ду 25мм</t>
  </si>
  <si>
    <t>смена контргайки Ду 25мм</t>
  </si>
  <si>
    <t>смена крана шарового Ду 15 мм</t>
  </si>
  <si>
    <t>замена кран буксы для забора воды для мытья МОП (3 подъезд)</t>
  </si>
  <si>
    <t>герметизация примыканий силиконовым герметиком (3 подъезд)</t>
  </si>
  <si>
    <t>осмотр чердаков на наличие течей с кровли (1-4пп)</t>
  </si>
  <si>
    <t>замена замков на контейнерных (2,3,4пп,украдены)</t>
  </si>
  <si>
    <t>устранение засора канализационного выпуска Ду 100мм (3 подъезд)</t>
  </si>
  <si>
    <t>установка вентиля Ду 15мм  на стояке ГВС кв.130,чердак</t>
  </si>
  <si>
    <t>замена участка стояка ХВС с прохождением перекрытия с вентилем на стояке (кв.34) по смете</t>
  </si>
  <si>
    <t xml:space="preserve"> 9.3</t>
  </si>
  <si>
    <t>Текущий ремонт систем конструкт.элементов) (непредвиденные работы</t>
  </si>
  <si>
    <t xml:space="preserve">закрытие дверей выхода на кровлю (2,3пп) с рихтовкой </t>
  </si>
  <si>
    <t>укрепление проушин</t>
  </si>
  <si>
    <t>закрытие продухов (5 подъезд, повторно)</t>
  </si>
  <si>
    <t>укрепление проушин на двери выхода на чердак (1 под)</t>
  </si>
  <si>
    <t>очистка воронок ливневой канализации на кровле</t>
  </si>
  <si>
    <t>переустановка лотков на чердаке (3 подъезд)</t>
  </si>
  <si>
    <t>осмотр чердаков на наличие течей с кровли (2,3пп)</t>
  </si>
  <si>
    <t>осмотр чердаков на наличие течей с кровли (1-5пп) (3 раза)</t>
  </si>
  <si>
    <t>установка емкостей на чердаке в местах течи кровли ( 5 подъезд)</t>
  </si>
  <si>
    <t>очистка козырьков над входом в подъезд (1-5пп)</t>
  </si>
  <si>
    <t>осмотр чердаков на наличие течей с кровли (1-5пп) и слив воды</t>
  </si>
  <si>
    <t>осмотр чердаков(1-5пп) на наличие течей с кровли  и слив воды(5п)</t>
  </si>
  <si>
    <t>переустановка  лотков на чердаке (5п)</t>
  </si>
  <si>
    <t>установка емкостей на чердаке в местах течи кровли</t>
  </si>
  <si>
    <t>укрепление обналички тамбурной двери (5 под)</t>
  </si>
  <si>
    <t>замена замка навесного с хоз.цепью на двери выхода на кровлю (5 подъезд)</t>
  </si>
  <si>
    <t>осмотр чердака на наличие течей (1-5пп) с кровли и слив воды (5 подъезд)</t>
  </si>
  <si>
    <t>открытие продухов в фундаменте</t>
  </si>
  <si>
    <t>осмотр чердаков на наличие течей с кровли (3 подъезд)</t>
  </si>
  <si>
    <t>ремонт кровли (трещины, примыкания) РИЗОЛИНОМ</t>
  </si>
  <si>
    <t>герметизация примыканий герметиком бутилкаучуковым</t>
  </si>
  <si>
    <t>замена проушины  с изготовлением на двери выхода на кровлю (1 подъезд)</t>
  </si>
  <si>
    <t xml:space="preserve">Ремонт межпанельных швов кв.104, 98, </t>
  </si>
  <si>
    <t>закрытие продухов и утепление URSA TERRA</t>
  </si>
  <si>
    <t>укрепление дверного блока  на двери выхода на чердак 1 подъезд</t>
  </si>
  <si>
    <t>замена проушин  на двери выхода на чердак (1 подъезд)</t>
  </si>
  <si>
    <t xml:space="preserve">осмотр чердака на наличие течей </t>
  </si>
  <si>
    <t>укрепление дверных навесов на тамбурной двери (1,3 подъезды)</t>
  </si>
  <si>
    <t>осмотр чердаков на наличие течей с кровли (1-5 подъезды) и слив воды в 5 подъезде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</si>
  <si>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</si>
  <si>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</si>
  <si>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</si>
  <si>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</si>
  <si>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Экономически-обоснованный тариф на 1 м2</t>
  </si>
  <si>
    <t>Тариф, согласованный ОС (протокол от 14.11.2014)</t>
  </si>
  <si>
    <t>2.</t>
  </si>
  <si>
    <t>Содержание мусоропроводов</t>
  </si>
  <si>
    <t>руб.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</si>
  <si>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</si>
  <si>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</si>
  <si>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</si>
  <si>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</si>
  <si>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</si>
  <si>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</si>
  <si>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</si>
  <si>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</si>
  <si>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</si>
  <si>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</si>
  <si>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</si>
  <si>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</si>
  <si>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</si>
  <si>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</si>
  <si>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</si>
  <si>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</si>
  <si>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</si>
  <si>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</si>
  <si>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</si>
  <si>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</si>
  <si>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</si>
  <si>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</si>
  <si>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</si>
  <si>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</si>
  <si>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</si>
  <si>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по управлению и обслуживанию</t>
  </si>
  <si>
    <t>МКД по ул.Строителей 16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</si>
  <si>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</si>
  <si>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</si>
  <si>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</si>
  <si>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r>
      <t>смена угольника  PPRC 20*90</t>
    </r>
    <r>
      <rPr>
        <vertAlign val="superscript"/>
        <sz val="12"/>
        <rFont val="Times New Roman"/>
        <family val="1"/>
        <charset val="204"/>
      </rPr>
      <t>0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</si>
  <si>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</si>
  <si>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</si>
  <si>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</si>
  <si>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</si>
  <si>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Ремонт козырька лоджий кв.116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</si>
</sst>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u/>
      <sz val="9"/>
      <name val="Arial Cyr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1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2" xfId="0" applyFont="1" applyFill="1" applyBorder="1"/>
    <xf numFmtId="0" fontId="2" fillId="0" borderId="14" xfId="0" applyFont="1" applyFill="1" applyBorder="1"/>
    <xf numFmtId="0" fontId="3" fillId="0" borderId="15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wrapText="1"/>
    </xf>
    <xf numFmtId="0" fontId="11" fillId="0" borderId="0" xfId="0" applyFont="1" applyFill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2" fontId="12" fillId="0" borderId="7" xfId="0" applyNumberFormat="1" applyFont="1" applyFill="1" applyBorder="1" applyAlignment="1">
      <alignment vertical="center" wrapText="1"/>
    </xf>
    <xf numFmtId="2" fontId="13" fillId="0" borderId="7" xfId="0" applyNumberFormat="1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16" fontId="14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/>
    </xf>
    <xf numFmtId="2" fontId="14" fillId="0" borderId="7" xfId="0" applyNumberFormat="1" applyFont="1" applyFill="1" applyBorder="1" applyAlignment="1">
      <alignment vertical="center"/>
    </xf>
    <xf numFmtId="2" fontId="12" fillId="0" borderId="7" xfId="0" applyNumberFormat="1" applyFont="1" applyFill="1" applyBorder="1" applyAlignment="1">
      <alignment vertical="center"/>
    </xf>
    <xf numFmtId="2" fontId="14" fillId="0" borderId="7" xfId="0" applyNumberFormat="1" applyFont="1" applyFill="1" applyBorder="1" applyAlignment="1">
      <alignment vertical="center" wrapText="1"/>
    </xf>
    <xf numFmtId="0" fontId="16" fillId="0" borderId="7" xfId="1" applyFont="1" applyBorder="1" applyAlignment="1">
      <alignment horizontal="center" wrapText="1"/>
    </xf>
    <xf numFmtId="0" fontId="16" fillId="0" borderId="7" xfId="1" applyFont="1" applyBorder="1" applyAlignment="1">
      <alignment wrapText="1"/>
    </xf>
    <xf numFmtId="2" fontId="16" fillId="0" borderId="7" xfId="2" applyNumberFormat="1" applyFont="1" applyFill="1" applyBorder="1" applyAlignment="1">
      <alignment wrapText="1"/>
    </xf>
    <xf numFmtId="2" fontId="17" fillId="0" borderId="0" xfId="1" applyNumberFormat="1" applyFont="1"/>
    <xf numFmtId="0" fontId="17" fillId="0" borderId="0" xfId="1" applyFont="1"/>
    <xf numFmtId="0" fontId="18" fillId="0" borderId="0" xfId="0" applyFont="1" applyFill="1" applyAlignment="1">
      <alignment vertical="center"/>
    </xf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6" fillId="0" borderId="7" xfId="2" applyNumberFormat="1" applyFont="1" applyBorder="1" applyAlignment="1">
      <alignment wrapText="1"/>
    </xf>
    <xf numFmtId="0" fontId="19" fillId="0" borderId="11" xfId="0" applyFont="1" applyFill="1" applyBorder="1"/>
    <xf numFmtId="0" fontId="19" fillId="0" borderId="7" xfId="0" applyFont="1" applyFill="1" applyBorder="1"/>
    <xf numFmtId="0" fontId="19" fillId="0" borderId="7" xfId="0" applyFont="1" applyFill="1" applyBorder="1" applyAlignment="1">
      <alignment horizontal="center"/>
    </xf>
    <xf numFmtId="0" fontId="19" fillId="0" borderId="0" xfId="0" applyFont="1" applyFill="1"/>
    <xf numFmtId="0" fontId="19" fillId="0" borderId="7" xfId="0" applyFont="1" applyFill="1" applyBorder="1" applyAlignment="1">
      <alignment wrapText="1"/>
    </xf>
    <xf numFmtId="0" fontId="19" fillId="0" borderId="12" xfId="0" applyFont="1" applyFill="1" applyBorder="1"/>
    <xf numFmtId="0" fontId="20" fillId="0" borderId="13" xfId="0" applyFont="1" applyFill="1" applyBorder="1"/>
    <xf numFmtId="0" fontId="20" fillId="0" borderId="13" xfId="0" applyFont="1" applyFill="1" applyBorder="1" applyAlignment="1">
      <alignment horizontal="center"/>
    </xf>
    <xf numFmtId="0" fontId="19" fillId="0" borderId="2" xfId="0" applyFont="1" applyFill="1" applyBorder="1"/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/>
    <xf numFmtId="0" fontId="20" fillId="0" borderId="15" xfId="0" applyFont="1" applyFill="1" applyBorder="1" applyAlignment="1">
      <alignment wrapText="1"/>
    </xf>
    <xf numFmtId="0" fontId="20" fillId="0" borderId="15" xfId="0" applyFont="1" applyFill="1" applyBorder="1" applyAlignment="1">
      <alignment horizontal="center"/>
    </xf>
    <xf numFmtId="0" fontId="19" fillId="0" borderId="9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0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tabSelected="1" topLeftCell="A151" workbookViewId="0">
      <selection activeCell="C172" sqref="C172"/>
    </sheetView>
  </sheetViews>
  <sheetFormatPr defaultColWidth="9.42578125" defaultRowHeight="12" x14ac:dyDescent="0.2"/>
  <cols>
    <col min="1" max="1" width="5" style="25" customWidth="1"/>
    <col min="2" max="2" width="70.140625" style="25" customWidth="1"/>
    <col min="3" max="3" width="17.42578125" style="25" customWidth="1"/>
    <col min="4" max="200" width="9.140625" style="25" customWidth="1"/>
    <col min="201" max="201" width="5" style="25" customWidth="1"/>
    <col min="202" max="202" width="46" style="25" customWidth="1"/>
    <col min="203" max="212" width="9.28515625" style="25" customWidth="1"/>
    <col min="213" max="224" width="9.140625" style="25" customWidth="1"/>
    <col min="225" max="227" width="9.28515625" style="25" customWidth="1"/>
    <col min="228" max="228" width="9.42578125" style="25" customWidth="1"/>
    <col min="229" max="231" width="9.28515625" style="25" customWidth="1"/>
    <col min="232" max="232" width="9.42578125" style="25" customWidth="1"/>
    <col min="233" max="235" width="9.28515625" style="25" customWidth="1"/>
    <col min="236" max="236" width="9.42578125" style="25" customWidth="1"/>
    <col min="237" max="239" width="9.28515625" style="25" customWidth="1"/>
    <col min="240" max="240" width="9.42578125" style="25" customWidth="1"/>
    <col min="241" max="243" width="9.28515625" style="25" customWidth="1"/>
    <col min="244" max="244" width="9.42578125" style="25" customWidth="1"/>
    <col min="245" max="247" width="9.28515625" style="25" customWidth="1"/>
    <col min="248" max="248" width="9.42578125" style="25" customWidth="1"/>
    <col min="249" max="251" width="9.28515625" style="25" bestFit="1" customWidth="1"/>
    <col min="252" max="252" width="9.42578125" style="25" bestFit="1" customWidth="1"/>
    <col min="253" max="255" width="9.28515625" style="25" bestFit="1" customWidth="1"/>
    <col min="256" max="16384" width="9.42578125" style="25"/>
  </cols>
  <sheetData>
    <row r="1" spans="1:2" s="1" customFormat="1" hidden="1" x14ac:dyDescent="0.25">
      <c r="B1" s="2" t="s">
        <v>0</v>
      </c>
    </row>
    <row r="2" spans="1:2" s="1" customFormat="1" hidden="1" x14ac:dyDescent="0.25">
      <c r="B2" s="2" t="s">
        <v>1</v>
      </c>
    </row>
    <row r="3" spans="1:2" s="1" customFormat="1" hidden="1" x14ac:dyDescent="0.25">
      <c r="B3" s="3" t="s">
        <v>2</v>
      </c>
    </row>
    <row r="4" spans="1:2" s="1" customFormat="1" hidden="1" x14ac:dyDescent="0.25">
      <c r="A4" s="4"/>
      <c r="B4" s="5"/>
    </row>
    <row r="5" spans="1:2" s="1" customFormat="1" hidden="1" x14ac:dyDescent="0.25">
      <c r="A5" s="6"/>
      <c r="B5" s="7"/>
    </row>
    <row r="6" spans="1:2" s="1" customFormat="1" hidden="1" x14ac:dyDescent="0.25">
      <c r="A6" s="6"/>
      <c r="B6" s="7"/>
    </row>
    <row r="7" spans="1:2" s="1" customFormat="1" hidden="1" x14ac:dyDescent="0.25">
      <c r="A7" s="6"/>
      <c r="B7" s="7"/>
    </row>
    <row r="8" spans="1:2" s="1" customFormat="1" hidden="1" x14ac:dyDescent="0.25">
      <c r="A8" s="8"/>
      <c r="B8" s="9"/>
    </row>
    <row r="9" spans="1:2" s="1" customFormat="1" hidden="1" x14ac:dyDescent="0.25">
      <c r="A9" s="10">
        <v>1</v>
      </c>
      <c r="B9" s="10">
        <f>A9+1</f>
        <v>2</v>
      </c>
    </row>
    <row r="10" spans="1:2" s="1" customFormat="1" hidden="1" x14ac:dyDescent="0.25">
      <c r="A10" s="10"/>
      <c r="B10" s="11" t="s">
        <v>3</v>
      </c>
    </row>
    <row r="11" spans="1:2" s="1" customFormat="1" hidden="1" x14ac:dyDescent="0.25">
      <c r="A11" s="12" t="s">
        <v>4</v>
      </c>
      <c r="B11" s="13" t="s">
        <v>5</v>
      </c>
    </row>
    <row r="12" spans="1:2" s="1" customFormat="1" hidden="1" x14ac:dyDescent="0.25">
      <c r="A12" s="12" t="s">
        <v>7</v>
      </c>
      <c r="B12" s="13" t="s">
        <v>8</v>
      </c>
    </row>
    <row r="13" spans="1:2" s="1" customFormat="1" hidden="1" x14ac:dyDescent="0.25">
      <c r="A13" s="10" t="s">
        <v>9</v>
      </c>
      <c r="B13" s="14" t="s">
        <v>10</v>
      </c>
    </row>
    <row r="14" spans="1:2" s="1" customFormat="1" hidden="1" x14ac:dyDescent="0.25">
      <c r="A14" s="12" t="s">
        <v>11</v>
      </c>
      <c r="B14" s="13" t="s">
        <v>12</v>
      </c>
    </row>
    <row r="15" spans="1:2" s="1" customFormat="1" hidden="1" x14ac:dyDescent="0.25">
      <c r="A15" s="12" t="s">
        <v>13</v>
      </c>
      <c r="B15" s="13" t="s">
        <v>14</v>
      </c>
    </row>
    <row r="16" spans="1:2" s="1" customFormat="1" hidden="1" x14ac:dyDescent="0.25">
      <c r="A16" s="12"/>
      <c r="B16" s="13" t="s">
        <v>15</v>
      </c>
    </row>
    <row r="17" spans="1:2" s="1" customFormat="1" hidden="1" x14ac:dyDescent="0.25">
      <c r="A17" s="12"/>
      <c r="B17" s="13" t="s">
        <v>16</v>
      </c>
    </row>
    <row r="18" spans="1:2" s="1" customFormat="1" hidden="1" x14ac:dyDescent="0.25">
      <c r="A18" s="12" t="s">
        <v>17</v>
      </c>
      <c r="B18" s="13" t="s">
        <v>18</v>
      </c>
    </row>
    <row r="19" spans="1:2" s="1" customFormat="1" hidden="1" x14ac:dyDescent="0.25">
      <c r="A19" s="12"/>
      <c r="B19" s="13" t="s">
        <v>19</v>
      </c>
    </row>
    <row r="20" spans="1:2" s="1" customFormat="1" hidden="1" x14ac:dyDescent="0.25">
      <c r="A20" s="12" t="s">
        <v>20</v>
      </c>
      <c r="B20" s="13" t="s">
        <v>21</v>
      </c>
    </row>
    <row r="21" spans="1:2" s="1" customFormat="1" hidden="1" x14ac:dyDescent="0.25">
      <c r="A21" s="12"/>
      <c r="B21" s="13" t="s">
        <v>22</v>
      </c>
    </row>
    <row r="22" spans="1:2" s="1" customFormat="1" hidden="1" x14ac:dyDescent="0.25">
      <c r="A22" s="12"/>
      <c r="B22" s="13" t="s">
        <v>23</v>
      </c>
    </row>
    <row r="23" spans="1:2" s="1" customFormat="1" hidden="1" x14ac:dyDescent="0.25">
      <c r="A23" s="12" t="s">
        <v>24</v>
      </c>
      <c r="B23" s="13" t="s">
        <v>25</v>
      </c>
    </row>
    <row r="24" spans="1:2" s="1" customFormat="1" hidden="1" x14ac:dyDescent="0.25">
      <c r="A24" s="12" t="s">
        <v>26</v>
      </c>
      <c r="B24" s="13" t="s">
        <v>27</v>
      </c>
    </row>
    <row r="25" spans="1:2" s="1" customFormat="1" hidden="1" x14ac:dyDescent="0.25">
      <c r="A25" s="12" t="s">
        <v>28</v>
      </c>
      <c r="B25" s="13" t="s">
        <v>29</v>
      </c>
    </row>
    <row r="26" spans="1:2" s="1" customFormat="1" hidden="1" x14ac:dyDescent="0.25">
      <c r="A26" s="12" t="s">
        <v>30</v>
      </c>
      <c r="B26" s="15" t="s">
        <v>31</v>
      </c>
    </row>
    <row r="27" spans="1:2" s="1" customFormat="1" hidden="1" x14ac:dyDescent="0.25">
      <c r="A27" s="12"/>
      <c r="B27" s="15" t="s">
        <v>32</v>
      </c>
    </row>
    <row r="28" spans="1:2" s="1" customFormat="1" hidden="1" x14ac:dyDescent="0.25">
      <c r="A28" s="12"/>
      <c r="B28" s="15" t="s">
        <v>34</v>
      </c>
    </row>
    <row r="29" spans="1:2" s="1" customFormat="1" hidden="1" x14ac:dyDescent="0.25">
      <c r="A29" s="12"/>
      <c r="B29" s="15" t="s">
        <v>35</v>
      </c>
    </row>
    <row r="30" spans="1:2" s="1" customFormat="1" hidden="1" x14ac:dyDescent="0.25">
      <c r="A30" s="12"/>
      <c r="B30" s="15" t="s">
        <v>36</v>
      </c>
    </row>
    <row r="31" spans="1:2" s="1" customFormat="1" hidden="1" x14ac:dyDescent="0.25">
      <c r="A31" s="12" t="s">
        <v>33</v>
      </c>
      <c r="B31" s="15" t="s">
        <v>37</v>
      </c>
    </row>
    <row r="32" spans="1:2" s="1" customFormat="1" hidden="1" x14ac:dyDescent="0.25">
      <c r="A32" s="12" t="s">
        <v>38</v>
      </c>
      <c r="B32" s="15" t="s">
        <v>39</v>
      </c>
    </row>
    <row r="33" spans="1:3" s="1" customFormat="1" hidden="1" x14ac:dyDescent="0.25">
      <c r="A33" s="12"/>
      <c r="B33" s="15" t="s">
        <v>40</v>
      </c>
    </row>
    <row r="34" spans="1:3" s="1" customFormat="1" hidden="1" x14ac:dyDescent="0.25">
      <c r="A34" s="12"/>
      <c r="B34" s="15" t="s">
        <v>41</v>
      </c>
    </row>
    <row r="35" spans="1:3" s="1" customFormat="1" hidden="1" x14ac:dyDescent="0.25">
      <c r="A35" s="12" t="s">
        <v>42</v>
      </c>
      <c r="B35" s="15" t="s">
        <v>43</v>
      </c>
    </row>
    <row r="36" spans="1:3" s="1" customFormat="1" hidden="1" x14ac:dyDescent="0.25">
      <c r="A36" s="16"/>
      <c r="B36" s="17"/>
    </row>
    <row r="37" spans="1:3" s="37" customFormat="1" ht="15.75" x14ac:dyDescent="0.25">
      <c r="A37" s="86" t="s">
        <v>247</v>
      </c>
      <c r="B37" s="86"/>
      <c r="C37" s="36"/>
    </row>
    <row r="38" spans="1:3" s="37" customFormat="1" ht="15.75" x14ac:dyDescent="0.25">
      <c r="A38" s="86" t="s">
        <v>244</v>
      </c>
      <c r="B38" s="86"/>
      <c r="C38" s="36"/>
    </row>
    <row r="39" spans="1:3" s="37" customFormat="1" ht="15.75" x14ac:dyDescent="0.25">
      <c r="A39" s="86" t="s">
        <v>245</v>
      </c>
      <c r="B39" s="86"/>
      <c r="C39" s="36"/>
    </row>
    <row r="40" spans="1:3" s="37" customFormat="1" ht="15.75" x14ac:dyDescent="0.25">
      <c r="A40" s="38"/>
      <c r="B40" s="38"/>
      <c r="C40" s="36"/>
    </row>
    <row r="41" spans="1:3" s="39" customFormat="1" ht="15.75" x14ac:dyDescent="0.25">
      <c r="A41" s="40"/>
      <c r="B41" s="41" t="s">
        <v>248</v>
      </c>
      <c r="C41" s="42">
        <v>96665.160800000041</v>
      </c>
    </row>
    <row r="42" spans="1:3" s="39" customFormat="1" ht="15.75" x14ac:dyDescent="0.25">
      <c r="A42" s="40"/>
      <c r="B42" s="41" t="s">
        <v>246</v>
      </c>
      <c r="C42" s="43"/>
    </row>
    <row r="43" spans="1:3" s="18" customFormat="1" ht="31.5" x14ac:dyDescent="0.25">
      <c r="A43" s="44" t="s">
        <v>44</v>
      </c>
      <c r="B43" s="45" t="s">
        <v>45</v>
      </c>
      <c r="C43" s="57">
        <v>101072.556</v>
      </c>
    </row>
    <row r="44" spans="1:3" s="18" customFormat="1" ht="31.5" x14ac:dyDescent="0.25">
      <c r="A44" s="44"/>
      <c r="B44" s="45" t="s">
        <v>46</v>
      </c>
      <c r="C44" s="57">
        <v>42041.159999999996</v>
      </c>
    </row>
    <row r="45" spans="1:3" s="18" customFormat="1" ht="15.75" x14ac:dyDescent="0.25">
      <c r="A45" s="46" t="s">
        <v>47</v>
      </c>
      <c r="B45" s="45" t="s">
        <v>48</v>
      </c>
      <c r="C45" s="57">
        <v>78915.38400000002</v>
      </c>
    </row>
    <row r="46" spans="1:3" s="18" customFormat="1" ht="15.75" x14ac:dyDescent="0.25">
      <c r="A46" s="46"/>
      <c r="B46" s="45" t="s">
        <v>49</v>
      </c>
      <c r="C46" s="57">
        <v>70335.528000000006</v>
      </c>
    </row>
    <row r="47" spans="1:3" s="18" customFormat="1" ht="47.25" x14ac:dyDescent="0.25">
      <c r="A47" s="46" t="s">
        <v>50</v>
      </c>
      <c r="B47" s="45" t="s">
        <v>51</v>
      </c>
      <c r="C47" s="57">
        <v>14419.91</v>
      </c>
    </row>
    <row r="48" spans="1:3" s="18" customFormat="1" ht="15.75" x14ac:dyDescent="0.25">
      <c r="A48" s="44" t="s">
        <v>52</v>
      </c>
      <c r="B48" s="45" t="s">
        <v>53</v>
      </c>
      <c r="C48" s="57">
        <v>428.79200000000003</v>
      </c>
    </row>
    <row r="49" spans="1:3" s="18" customFormat="1" ht="15.75" x14ac:dyDescent="0.25">
      <c r="A49" s="44" t="s">
        <v>54</v>
      </c>
      <c r="B49" s="45" t="s">
        <v>55</v>
      </c>
      <c r="C49" s="57">
        <v>3935.1619999999998</v>
      </c>
    </row>
    <row r="50" spans="1:3" s="18" customFormat="1" ht="15.75" x14ac:dyDescent="0.25">
      <c r="A50" s="44"/>
      <c r="B50" s="48" t="s">
        <v>56</v>
      </c>
      <c r="C50" s="58">
        <f>SUM(C43:C49)</f>
        <v>311148.49200000003</v>
      </c>
    </row>
    <row r="51" spans="1:3" s="18" customFormat="1" ht="15.75" x14ac:dyDescent="0.25">
      <c r="A51" s="44"/>
      <c r="B51" s="55" t="s">
        <v>57</v>
      </c>
      <c r="C51" s="46"/>
    </row>
    <row r="52" spans="1:3" s="18" customFormat="1" ht="15.75" x14ac:dyDescent="0.25">
      <c r="A52" s="44" t="s">
        <v>58</v>
      </c>
      <c r="B52" s="45" t="s">
        <v>59</v>
      </c>
      <c r="C52" s="57">
        <v>5137.2000000000007</v>
      </c>
    </row>
    <row r="53" spans="1:3" s="18" customFormat="1" ht="15.75" x14ac:dyDescent="0.25">
      <c r="A53" s="44" t="s">
        <v>60</v>
      </c>
      <c r="B53" s="45" t="s">
        <v>61</v>
      </c>
      <c r="C53" s="57">
        <v>9183.3139999999967</v>
      </c>
    </row>
    <row r="54" spans="1:3" s="18" customFormat="1" ht="15.75" x14ac:dyDescent="0.25">
      <c r="A54" s="44" t="s">
        <v>62</v>
      </c>
      <c r="B54" s="45" t="s">
        <v>63</v>
      </c>
      <c r="C54" s="57">
        <v>40357.884600000005</v>
      </c>
    </row>
    <row r="55" spans="1:3" s="18" customFormat="1" ht="15.75" x14ac:dyDescent="0.25">
      <c r="A55" s="44" t="s">
        <v>64</v>
      </c>
      <c r="B55" s="45" t="s">
        <v>65</v>
      </c>
      <c r="C55" s="57">
        <v>1446.1999999999998</v>
      </c>
    </row>
    <row r="56" spans="1:3" s="18" customFormat="1" ht="15.75" x14ac:dyDescent="0.25">
      <c r="A56" s="44" t="s">
        <v>66</v>
      </c>
      <c r="B56" s="45" t="s">
        <v>67</v>
      </c>
      <c r="C56" s="57">
        <v>6049.6</v>
      </c>
    </row>
    <row r="57" spans="1:3" s="18" customFormat="1" ht="15.75" x14ac:dyDescent="0.25">
      <c r="A57" s="44" t="s">
        <v>68</v>
      </c>
      <c r="B57" s="45" t="s">
        <v>69</v>
      </c>
      <c r="C57" s="57">
        <v>194.96</v>
      </c>
    </row>
    <row r="58" spans="1:3" s="18" customFormat="1" ht="15.75" x14ac:dyDescent="0.25">
      <c r="A58" s="44"/>
      <c r="B58" s="48" t="s">
        <v>70</v>
      </c>
      <c r="C58" s="58">
        <f>SUM(C52:C57)</f>
        <v>62369.158599999995</v>
      </c>
    </row>
    <row r="59" spans="1:3" s="18" customFormat="1" ht="15.75" x14ac:dyDescent="0.25">
      <c r="A59" s="44"/>
      <c r="B59" s="56" t="s">
        <v>71</v>
      </c>
      <c r="C59" s="46"/>
    </row>
    <row r="60" spans="1:3" s="18" customFormat="1" ht="15.75" x14ac:dyDescent="0.25">
      <c r="A60" s="44" t="s">
        <v>58</v>
      </c>
      <c r="B60" s="45" t="s">
        <v>72</v>
      </c>
      <c r="C60" s="57">
        <v>14929.739999999998</v>
      </c>
    </row>
    <row r="61" spans="1:3" s="18" customFormat="1" ht="15.75" x14ac:dyDescent="0.25">
      <c r="A61" s="47" t="s">
        <v>60</v>
      </c>
      <c r="B61" s="45" t="s">
        <v>73</v>
      </c>
      <c r="C61" s="57">
        <v>19362.986999999997</v>
      </c>
    </row>
    <row r="62" spans="1:3" s="18" customFormat="1" ht="15.75" x14ac:dyDescent="0.25">
      <c r="A62" s="47" t="s">
        <v>74</v>
      </c>
      <c r="B62" s="45" t="s">
        <v>75</v>
      </c>
      <c r="C62" s="57">
        <v>4478.5140000000001</v>
      </c>
    </row>
    <row r="63" spans="1:3" s="18" customFormat="1" ht="15.75" x14ac:dyDescent="0.25">
      <c r="A63" s="47" t="s">
        <v>76</v>
      </c>
      <c r="B63" s="45" t="s">
        <v>77</v>
      </c>
      <c r="C63" s="57">
        <v>5532.1</v>
      </c>
    </row>
    <row r="64" spans="1:3" s="18" customFormat="1" ht="15.75" x14ac:dyDescent="0.25">
      <c r="A64" s="47"/>
      <c r="B64" s="45" t="s">
        <v>78</v>
      </c>
      <c r="C64" s="57">
        <v>49207.015000000007</v>
      </c>
    </row>
    <row r="65" spans="1:3" s="18" customFormat="1" ht="15.75" x14ac:dyDescent="0.25">
      <c r="A65" s="47"/>
      <c r="B65" s="45" t="s">
        <v>79</v>
      </c>
      <c r="C65" s="57">
        <v>87861.840000000026</v>
      </c>
    </row>
    <row r="66" spans="1:3" s="18" customFormat="1" ht="31.5" x14ac:dyDescent="0.25">
      <c r="A66" s="44" t="s">
        <v>80</v>
      </c>
      <c r="B66" s="45" t="s">
        <v>81</v>
      </c>
      <c r="C66" s="57">
        <v>11704.419</v>
      </c>
    </row>
    <row r="67" spans="1:3" s="18" customFormat="1" ht="31.5" x14ac:dyDescent="0.25">
      <c r="A67" s="44" t="s">
        <v>68</v>
      </c>
      <c r="B67" s="45" t="s">
        <v>82</v>
      </c>
      <c r="C67" s="57">
        <v>859.84500000000003</v>
      </c>
    </row>
    <row r="68" spans="1:3" s="18" customFormat="1" ht="31.5" x14ac:dyDescent="0.25">
      <c r="A68" s="44" t="s">
        <v>83</v>
      </c>
      <c r="B68" s="45" t="s">
        <v>84</v>
      </c>
      <c r="C68" s="57">
        <v>11485.165999999999</v>
      </c>
    </row>
    <row r="69" spans="1:3" s="19" customFormat="1" ht="15.75" x14ac:dyDescent="0.25">
      <c r="A69" s="50" t="s">
        <v>85</v>
      </c>
      <c r="B69" s="45" t="s">
        <v>86</v>
      </c>
      <c r="C69" s="59">
        <v>4179.9463999999998</v>
      </c>
    </row>
    <row r="70" spans="1:3" s="18" customFormat="1" ht="15.75" x14ac:dyDescent="0.25">
      <c r="A70" s="44"/>
      <c r="B70" s="48" t="s">
        <v>87</v>
      </c>
      <c r="C70" s="58">
        <f>SUM(C60:C69)</f>
        <v>209601.5724</v>
      </c>
    </row>
    <row r="71" spans="1:3" s="18" customFormat="1" ht="15.75" x14ac:dyDescent="0.25">
      <c r="A71" s="44"/>
      <c r="B71" s="56" t="s">
        <v>88</v>
      </c>
      <c r="C71" s="46"/>
    </row>
    <row r="72" spans="1:3" s="18" customFormat="1" ht="31.5" x14ac:dyDescent="0.25">
      <c r="A72" s="44" t="s">
        <v>89</v>
      </c>
      <c r="B72" s="45" t="s">
        <v>90</v>
      </c>
      <c r="C72" s="46">
        <v>0</v>
      </c>
    </row>
    <row r="73" spans="1:3" s="18" customFormat="1" ht="15.75" x14ac:dyDescent="0.25">
      <c r="A73" s="44"/>
      <c r="B73" s="45" t="s">
        <v>91</v>
      </c>
      <c r="C73" s="46">
        <v>111383.95000000001</v>
      </c>
    </row>
    <row r="74" spans="1:3" s="18" customFormat="1" ht="15.75" x14ac:dyDescent="0.25">
      <c r="A74" s="44"/>
      <c r="B74" s="45" t="s">
        <v>92</v>
      </c>
      <c r="C74" s="46">
        <v>32797.380000000005</v>
      </c>
    </row>
    <row r="75" spans="1:3" s="18" customFormat="1" ht="15.75" x14ac:dyDescent="0.25">
      <c r="A75" s="44"/>
      <c r="B75" s="45" t="s">
        <v>93</v>
      </c>
      <c r="C75" s="46">
        <v>1207.1399999999999</v>
      </c>
    </row>
    <row r="76" spans="1:3" s="18" customFormat="1" ht="15.75" x14ac:dyDescent="0.25">
      <c r="A76" s="44"/>
      <c r="B76" s="45" t="s">
        <v>94</v>
      </c>
      <c r="C76" s="46">
        <v>17350.080000000002</v>
      </c>
    </row>
    <row r="77" spans="1:3" s="18" customFormat="1" ht="15.75" x14ac:dyDescent="0.25">
      <c r="A77" s="44"/>
      <c r="B77" s="45" t="s">
        <v>95</v>
      </c>
      <c r="C77" s="46">
        <v>21807.360000000001</v>
      </c>
    </row>
    <row r="78" spans="1:3" s="18" customFormat="1" ht="15.75" x14ac:dyDescent="0.25">
      <c r="A78" s="44" t="s">
        <v>96</v>
      </c>
      <c r="B78" s="45" t="s">
        <v>97</v>
      </c>
      <c r="C78" s="46">
        <v>8051.3200000000015</v>
      </c>
    </row>
    <row r="79" spans="1:3" s="18" customFormat="1" ht="15.75" x14ac:dyDescent="0.25">
      <c r="A79" s="44"/>
      <c r="B79" s="48" t="s">
        <v>87</v>
      </c>
      <c r="C79" s="54">
        <f>SUM(C72:C78)</f>
        <v>192597.23000000004</v>
      </c>
    </row>
    <row r="80" spans="1:3" s="18" customFormat="1" ht="15.75" x14ac:dyDescent="0.25">
      <c r="A80" s="44"/>
      <c r="B80" s="56" t="s">
        <v>98</v>
      </c>
      <c r="C80" s="46"/>
    </row>
    <row r="81" spans="1:3" s="18" customFormat="1" ht="31.5" x14ac:dyDescent="0.25">
      <c r="A81" s="44" t="s">
        <v>99</v>
      </c>
      <c r="B81" s="45" t="s">
        <v>100</v>
      </c>
      <c r="C81" s="57">
        <v>17603.568000000003</v>
      </c>
    </row>
    <row r="82" spans="1:3" s="18" customFormat="1" ht="31.5" x14ac:dyDescent="0.25">
      <c r="A82" s="44" t="s">
        <v>101</v>
      </c>
      <c r="B82" s="45" t="s">
        <v>102</v>
      </c>
      <c r="C82" s="57">
        <v>52810.704000000012</v>
      </c>
    </row>
    <row r="83" spans="1:3" s="18" customFormat="1" ht="47.25" x14ac:dyDescent="0.25">
      <c r="A83" s="44" t="s">
        <v>103</v>
      </c>
      <c r="B83" s="45" t="s">
        <v>104</v>
      </c>
      <c r="C83" s="57">
        <v>52808.052000000011</v>
      </c>
    </row>
    <row r="84" spans="1:3" s="18" customFormat="1" ht="15.75" x14ac:dyDescent="0.25">
      <c r="A84" s="44" t="s">
        <v>105</v>
      </c>
      <c r="B84" s="45" t="s">
        <v>106</v>
      </c>
      <c r="C84" s="57">
        <v>5415</v>
      </c>
    </row>
    <row r="85" spans="1:3" s="18" customFormat="1" ht="31.5" x14ac:dyDescent="0.25">
      <c r="A85" s="44" t="s">
        <v>107</v>
      </c>
      <c r="B85" s="45" t="s">
        <v>108</v>
      </c>
      <c r="C85" s="57">
        <v>44526.672000000006</v>
      </c>
    </row>
    <row r="86" spans="1:3" s="18" customFormat="1" ht="15.75" x14ac:dyDescent="0.25">
      <c r="A86" s="44"/>
      <c r="B86" s="48" t="s">
        <v>109</v>
      </c>
      <c r="C86" s="58">
        <f>SUM(C81:C85)</f>
        <v>173163.99600000004</v>
      </c>
    </row>
    <row r="87" spans="1:3" s="18" customFormat="1" ht="39.75" customHeight="1" x14ac:dyDescent="0.25">
      <c r="A87" s="49" t="s">
        <v>110</v>
      </c>
      <c r="B87" s="48" t="s">
        <v>111</v>
      </c>
      <c r="C87" s="57">
        <v>98370.410000000018</v>
      </c>
    </row>
    <row r="88" spans="1:3" s="18" customFormat="1" ht="15.75" x14ac:dyDescent="0.25">
      <c r="A88" s="49" t="s">
        <v>112</v>
      </c>
      <c r="B88" s="48" t="s">
        <v>113</v>
      </c>
      <c r="C88" s="57">
        <v>27957.906000000006</v>
      </c>
    </row>
    <row r="89" spans="1:3" s="18" customFormat="1" ht="15.75" x14ac:dyDescent="0.25">
      <c r="A89" s="49"/>
      <c r="B89" s="48" t="s">
        <v>114</v>
      </c>
      <c r="C89" s="58">
        <f>SUM(C87:C88)</f>
        <v>126328.31600000002</v>
      </c>
    </row>
    <row r="90" spans="1:3" s="18" customFormat="1" ht="15.75" x14ac:dyDescent="0.25">
      <c r="A90" s="49" t="s">
        <v>115</v>
      </c>
      <c r="B90" s="48" t="s">
        <v>116</v>
      </c>
      <c r="C90" s="58">
        <v>1808.58</v>
      </c>
    </row>
    <row r="91" spans="1:3" s="18" customFormat="1" ht="15.75" x14ac:dyDescent="0.25">
      <c r="A91" s="49" t="s">
        <v>117</v>
      </c>
      <c r="B91" s="48" t="s">
        <v>118</v>
      </c>
      <c r="C91" s="58">
        <v>3490.98</v>
      </c>
    </row>
    <row r="92" spans="1:3" s="18" customFormat="1" ht="15.75" x14ac:dyDescent="0.25">
      <c r="A92" s="49"/>
      <c r="B92" s="41" t="s">
        <v>119</v>
      </c>
      <c r="C92" s="46"/>
    </row>
    <row r="93" spans="1:3" s="18" customFormat="1" ht="15.75" x14ac:dyDescent="0.25">
      <c r="A93" s="44" t="s">
        <v>120</v>
      </c>
      <c r="B93" s="45" t="s">
        <v>121</v>
      </c>
      <c r="C93" s="57">
        <v>4498.2</v>
      </c>
    </row>
    <row r="94" spans="1:3" s="18" customFormat="1" ht="15.75" x14ac:dyDescent="0.25">
      <c r="A94" s="44" t="s">
        <v>122</v>
      </c>
      <c r="B94" s="45" t="s">
        <v>123</v>
      </c>
      <c r="C94" s="57">
        <v>3390</v>
      </c>
    </row>
    <row r="95" spans="1:3" s="18" customFormat="1" ht="47.25" x14ac:dyDescent="0.25">
      <c r="A95" s="44" t="s">
        <v>124</v>
      </c>
      <c r="B95" s="45" t="s">
        <v>125</v>
      </c>
      <c r="C95" s="57">
        <v>3300.6000000000008</v>
      </c>
    </row>
    <row r="96" spans="1:3" s="18" customFormat="1" ht="47.25" x14ac:dyDescent="0.25">
      <c r="A96" s="44" t="s">
        <v>126</v>
      </c>
      <c r="B96" s="45" t="s">
        <v>127</v>
      </c>
      <c r="C96" s="57">
        <v>19803.599999999995</v>
      </c>
    </row>
    <row r="97" spans="1:3" s="18" customFormat="1" ht="15.75" x14ac:dyDescent="0.25">
      <c r="A97" s="44"/>
      <c r="B97" s="48" t="s">
        <v>129</v>
      </c>
      <c r="C97" s="58">
        <f>SUM(C93:C96)</f>
        <v>30992.399999999994</v>
      </c>
    </row>
    <row r="98" spans="1:3" s="19" customFormat="1" ht="15.75" x14ac:dyDescent="0.25">
      <c r="A98" s="50"/>
      <c r="B98" s="41" t="s">
        <v>130</v>
      </c>
      <c r="C98" s="45"/>
    </row>
    <row r="99" spans="1:3" s="19" customFormat="1" ht="31.5" x14ac:dyDescent="0.25">
      <c r="A99" s="50" t="s">
        <v>131</v>
      </c>
      <c r="B99" s="48" t="s">
        <v>132</v>
      </c>
      <c r="C99" s="45"/>
    </row>
    <row r="100" spans="1:3" s="19" customFormat="1" ht="15.75" x14ac:dyDescent="0.25">
      <c r="A100" s="50"/>
      <c r="B100" s="51" t="s">
        <v>133</v>
      </c>
      <c r="C100" s="59">
        <v>362.24</v>
      </c>
    </row>
    <row r="101" spans="1:3" s="19" customFormat="1" ht="31.5" x14ac:dyDescent="0.25">
      <c r="A101" s="51"/>
      <c r="B101" s="52" t="s">
        <v>134</v>
      </c>
      <c r="C101" s="59">
        <v>0</v>
      </c>
    </row>
    <row r="102" spans="1:3" s="19" customFormat="1" ht="15.75" x14ac:dyDescent="0.25">
      <c r="A102" s="53" t="s">
        <v>135</v>
      </c>
      <c r="B102" s="51" t="s">
        <v>136</v>
      </c>
      <c r="C102" s="59">
        <v>1398.3000000000002</v>
      </c>
    </row>
    <row r="103" spans="1:3" s="19" customFormat="1" ht="15.75" x14ac:dyDescent="0.25">
      <c r="A103" s="53" t="s">
        <v>137</v>
      </c>
      <c r="B103" s="51" t="s">
        <v>138</v>
      </c>
      <c r="C103" s="59">
        <v>1398.3000000000002</v>
      </c>
    </row>
    <row r="104" spans="1:3" s="19" customFormat="1" ht="31.5" x14ac:dyDescent="0.25">
      <c r="A104" s="50"/>
      <c r="B104" s="45" t="s">
        <v>139</v>
      </c>
      <c r="C104" s="59">
        <v>6697.62</v>
      </c>
    </row>
    <row r="105" spans="1:3" s="19" customFormat="1" ht="31.5" x14ac:dyDescent="0.25">
      <c r="A105" s="50"/>
      <c r="B105" s="45" t="s">
        <v>140</v>
      </c>
      <c r="C105" s="59">
        <v>84.8</v>
      </c>
    </row>
    <row r="106" spans="1:3" s="19" customFormat="1" ht="15.75" x14ac:dyDescent="0.25">
      <c r="A106" s="50"/>
      <c r="B106" s="45" t="s">
        <v>141</v>
      </c>
      <c r="C106" s="59">
        <v>462.29999999999995</v>
      </c>
    </row>
    <row r="107" spans="1:3" s="19" customFormat="1" ht="15.75" x14ac:dyDescent="0.25">
      <c r="A107" s="50"/>
      <c r="B107" s="45" t="s">
        <v>142</v>
      </c>
      <c r="C107" s="59">
        <v>118.75</v>
      </c>
    </row>
    <row r="108" spans="1:3" s="19" customFormat="1" ht="15.75" x14ac:dyDescent="0.25">
      <c r="A108" s="50"/>
      <c r="B108" s="51" t="s">
        <v>143</v>
      </c>
      <c r="C108" s="59">
        <v>362.24</v>
      </c>
    </row>
    <row r="109" spans="1:3" s="19" customFormat="1" ht="15.75" x14ac:dyDescent="0.25">
      <c r="A109" s="50"/>
      <c r="B109" s="45" t="s">
        <v>144</v>
      </c>
      <c r="C109" s="59">
        <v>370.31</v>
      </c>
    </row>
    <row r="110" spans="1:3" s="19" customFormat="1" ht="15.75" x14ac:dyDescent="0.25">
      <c r="A110" s="50"/>
      <c r="B110" s="45" t="s">
        <v>144</v>
      </c>
      <c r="C110" s="59">
        <v>1110.93</v>
      </c>
    </row>
    <row r="111" spans="1:3" s="19" customFormat="1" ht="31.5" x14ac:dyDescent="0.25">
      <c r="A111" s="50" t="s">
        <v>145</v>
      </c>
      <c r="B111" s="48" t="s">
        <v>146</v>
      </c>
      <c r="C111" s="59">
        <v>0</v>
      </c>
    </row>
    <row r="112" spans="1:3" s="19" customFormat="1" ht="15.75" x14ac:dyDescent="0.25">
      <c r="A112" s="53"/>
      <c r="B112" s="51" t="s">
        <v>147</v>
      </c>
      <c r="C112" s="59">
        <v>223.56</v>
      </c>
    </row>
    <row r="113" spans="1:3" s="19" customFormat="1" ht="31.5" x14ac:dyDescent="0.25">
      <c r="A113" s="53"/>
      <c r="B113" s="51" t="s">
        <v>148</v>
      </c>
      <c r="C113" s="59">
        <v>0</v>
      </c>
    </row>
    <row r="114" spans="1:3" s="19" customFormat="1" ht="31.5" x14ac:dyDescent="0.25">
      <c r="A114" s="53"/>
      <c r="B114" s="52" t="s">
        <v>149</v>
      </c>
      <c r="C114" s="59">
        <v>0</v>
      </c>
    </row>
    <row r="115" spans="1:3" s="19" customFormat="1" ht="15.75" x14ac:dyDescent="0.25">
      <c r="A115" s="53" t="s">
        <v>135</v>
      </c>
      <c r="B115" s="51" t="s">
        <v>150</v>
      </c>
      <c r="C115" s="59">
        <v>1155.5</v>
      </c>
    </row>
    <row r="116" spans="1:3" s="19" customFormat="1" ht="15.75" x14ac:dyDescent="0.25">
      <c r="A116" s="53" t="s">
        <v>137</v>
      </c>
      <c r="B116" s="51" t="s">
        <v>151</v>
      </c>
      <c r="C116" s="59">
        <v>514.24</v>
      </c>
    </row>
    <row r="117" spans="1:3" s="19" customFormat="1" ht="15.75" x14ac:dyDescent="0.25">
      <c r="A117" s="53" t="s">
        <v>152</v>
      </c>
      <c r="B117" s="51" t="s">
        <v>153</v>
      </c>
      <c r="C117" s="59">
        <v>40.451999999999998</v>
      </c>
    </row>
    <row r="118" spans="1:3" s="19" customFormat="1" ht="15.75" x14ac:dyDescent="0.25">
      <c r="A118" s="53"/>
      <c r="B118" s="51" t="s">
        <v>154</v>
      </c>
      <c r="C118" s="59">
        <v>918.01</v>
      </c>
    </row>
    <row r="119" spans="1:3" s="19" customFormat="1" ht="15.75" x14ac:dyDescent="0.25">
      <c r="A119" s="53"/>
      <c r="B119" s="51" t="s">
        <v>155</v>
      </c>
      <c r="C119" s="59">
        <v>20.225999999999999</v>
      </c>
    </row>
    <row r="120" spans="1:3" s="19" customFormat="1" ht="15.75" x14ac:dyDescent="0.25">
      <c r="A120" s="50"/>
      <c r="B120" s="51" t="s">
        <v>156</v>
      </c>
      <c r="C120" s="59">
        <v>223.56</v>
      </c>
    </row>
    <row r="121" spans="1:3" s="19" customFormat="1" ht="15.75" x14ac:dyDescent="0.25">
      <c r="A121" s="50"/>
      <c r="B121" s="51" t="s">
        <v>157</v>
      </c>
      <c r="C121" s="59">
        <v>1057.8</v>
      </c>
    </row>
    <row r="122" spans="1:3" s="19" customFormat="1" ht="15.75" x14ac:dyDescent="0.25">
      <c r="A122" s="50"/>
      <c r="B122" s="51" t="s">
        <v>158</v>
      </c>
      <c r="C122" s="59">
        <v>447.12</v>
      </c>
    </row>
    <row r="123" spans="1:3" s="19" customFormat="1" ht="15.75" x14ac:dyDescent="0.25">
      <c r="A123" s="51"/>
      <c r="B123" s="51" t="s">
        <v>159</v>
      </c>
      <c r="C123" s="59">
        <v>111.78</v>
      </c>
    </row>
    <row r="124" spans="1:3" s="19" customFormat="1" ht="15.75" x14ac:dyDescent="0.25">
      <c r="A124" s="51"/>
      <c r="B124" s="52" t="s">
        <v>160</v>
      </c>
      <c r="C124" s="59">
        <v>0</v>
      </c>
    </row>
    <row r="125" spans="1:3" s="19" customFormat="1" ht="15.75" x14ac:dyDescent="0.25">
      <c r="A125" s="53" t="s">
        <v>135</v>
      </c>
      <c r="B125" s="51" t="s">
        <v>161</v>
      </c>
      <c r="C125" s="59">
        <v>1424.42</v>
      </c>
    </row>
    <row r="126" spans="1:3" s="19" customFormat="1" ht="15.75" x14ac:dyDescent="0.25">
      <c r="A126" s="53" t="s">
        <v>137</v>
      </c>
      <c r="B126" s="51" t="s">
        <v>162</v>
      </c>
      <c r="C126" s="59">
        <v>140.80000000000001</v>
      </c>
    </row>
    <row r="127" spans="1:3" s="19" customFormat="1" ht="15.75" x14ac:dyDescent="0.25">
      <c r="A127" s="53" t="s">
        <v>152</v>
      </c>
      <c r="B127" s="51" t="s">
        <v>163</v>
      </c>
      <c r="C127" s="59">
        <v>1147.46</v>
      </c>
    </row>
    <row r="128" spans="1:3" s="19" customFormat="1" ht="15.75" x14ac:dyDescent="0.25">
      <c r="A128" s="53" t="s">
        <v>11</v>
      </c>
      <c r="B128" s="51" t="s">
        <v>164</v>
      </c>
      <c r="C128" s="59">
        <v>313.77999999999997</v>
      </c>
    </row>
    <row r="129" spans="1:3" s="19" customFormat="1" ht="18.75" x14ac:dyDescent="0.25">
      <c r="A129" s="53" t="s">
        <v>13</v>
      </c>
      <c r="B129" s="51" t="s">
        <v>249</v>
      </c>
      <c r="C129" s="59">
        <v>525.59999999999991</v>
      </c>
    </row>
    <row r="130" spans="1:3" s="19" customFormat="1" ht="15.75" x14ac:dyDescent="0.25">
      <c r="A130" s="53" t="s">
        <v>17</v>
      </c>
      <c r="B130" s="51" t="s">
        <v>153</v>
      </c>
      <c r="C130" s="59">
        <v>40.451999999999998</v>
      </c>
    </row>
    <row r="131" spans="1:3" s="19" customFormat="1" ht="15.75" x14ac:dyDescent="0.25">
      <c r="A131" s="53" t="s">
        <v>20</v>
      </c>
      <c r="B131" s="51" t="s">
        <v>165</v>
      </c>
      <c r="C131" s="59">
        <v>663.48</v>
      </c>
    </row>
    <row r="132" spans="1:3" s="19" customFormat="1" ht="31.5" x14ac:dyDescent="0.25">
      <c r="A132" s="51"/>
      <c r="B132" s="52" t="s">
        <v>166</v>
      </c>
      <c r="C132" s="59">
        <v>0</v>
      </c>
    </row>
    <row r="133" spans="1:3" s="19" customFormat="1" ht="15.75" x14ac:dyDescent="0.25">
      <c r="A133" s="53" t="s">
        <v>135</v>
      </c>
      <c r="B133" s="51" t="s">
        <v>167</v>
      </c>
      <c r="C133" s="59">
        <v>918.01</v>
      </c>
    </row>
    <row r="134" spans="1:3" s="19" customFormat="1" ht="15.75" x14ac:dyDescent="0.25">
      <c r="A134" s="53" t="s">
        <v>137</v>
      </c>
      <c r="B134" s="51" t="s">
        <v>168</v>
      </c>
      <c r="C134" s="59">
        <v>215.96</v>
      </c>
    </row>
    <row r="135" spans="1:3" s="19" customFormat="1" ht="15.75" x14ac:dyDescent="0.25">
      <c r="A135" s="53" t="s">
        <v>152</v>
      </c>
      <c r="B135" s="51" t="s">
        <v>169</v>
      </c>
      <c r="C135" s="59">
        <v>403.6</v>
      </c>
    </row>
    <row r="136" spans="1:3" s="19" customFormat="1" ht="15.75" x14ac:dyDescent="0.25">
      <c r="A136" s="53" t="s">
        <v>11</v>
      </c>
      <c r="B136" s="51" t="s">
        <v>170</v>
      </c>
      <c r="C136" s="59">
        <v>71.03</v>
      </c>
    </row>
    <row r="137" spans="1:3" s="19" customFormat="1" ht="15.75" x14ac:dyDescent="0.25">
      <c r="A137" s="53" t="s">
        <v>13</v>
      </c>
      <c r="B137" s="51" t="s">
        <v>153</v>
      </c>
      <c r="C137" s="59">
        <v>50.564999999999998</v>
      </c>
    </row>
    <row r="138" spans="1:3" s="19" customFormat="1" ht="15.75" x14ac:dyDescent="0.25">
      <c r="A138" s="53" t="s">
        <v>17</v>
      </c>
      <c r="B138" s="51" t="s">
        <v>171</v>
      </c>
      <c r="C138" s="59">
        <v>1836.02</v>
      </c>
    </row>
    <row r="139" spans="1:3" s="19" customFormat="1" ht="15.75" x14ac:dyDescent="0.25">
      <c r="A139" s="53" t="s">
        <v>20</v>
      </c>
      <c r="B139" s="51" t="s">
        <v>165</v>
      </c>
      <c r="C139" s="59">
        <v>237.22</v>
      </c>
    </row>
    <row r="140" spans="1:3" s="19" customFormat="1" ht="15.75" x14ac:dyDescent="0.25">
      <c r="A140" s="50"/>
      <c r="B140" s="51" t="s">
        <v>172</v>
      </c>
      <c r="C140" s="59">
        <v>203.2</v>
      </c>
    </row>
    <row r="141" spans="1:3" s="19" customFormat="1" ht="15.75" x14ac:dyDescent="0.25">
      <c r="A141" s="50"/>
      <c r="B141" s="51" t="s">
        <v>173</v>
      </c>
      <c r="C141" s="59">
        <v>20.225999999999999</v>
      </c>
    </row>
    <row r="142" spans="1:3" s="20" customFormat="1" ht="15.75" x14ac:dyDescent="0.25">
      <c r="A142" s="50"/>
      <c r="B142" s="51" t="s">
        <v>174</v>
      </c>
      <c r="C142" s="59">
        <v>0</v>
      </c>
    </row>
    <row r="143" spans="1:3" s="20" customFormat="1" ht="30.75" customHeight="1" x14ac:dyDescent="0.25">
      <c r="A143" s="50"/>
      <c r="B143" s="45" t="s">
        <v>175</v>
      </c>
      <c r="C143" s="59">
        <v>1074.57</v>
      </c>
    </row>
    <row r="144" spans="1:3" s="20" customFormat="1" ht="15.75" x14ac:dyDescent="0.25">
      <c r="A144" s="50"/>
      <c r="B144" s="51" t="s">
        <v>176</v>
      </c>
      <c r="C144" s="59">
        <v>0</v>
      </c>
    </row>
    <row r="145" spans="1:3" s="20" customFormat="1" ht="15.75" x14ac:dyDescent="0.25">
      <c r="A145" s="50"/>
      <c r="B145" s="51" t="s">
        <v>177</v>
      </c>
      <c r="C145" s="59">
        <v>623.87</v>
      </c>
    </row>
    <row r="146" spans="1:3" s="20" customFormat="1" ht="31.5" x14ac:dyDescent="0.25">
      <c r="A146" s="50"/>
      <c r="B146" s="45" t="s">
        <v>178</v>
      </c>
      <c r="C146" s="59">
        <v>5510.33</v>
      </c>
    </row>
    <row r="147" spans="1:3" s="20" customFormat="1" ht="31.5" x14ac:dyDescent="0.25">
      <c r="A147" s="50" t="s">
        <v>179</v>
      </c>
      <c r="B147" s="48" t="s">
        <v>180</v>
      </c>
      <c r="C147" s="59">
        <v>0</v>
      </c>
    </row>
    <row r="148" spans="1:3" s="20" customFormat="1" ht="15.75" x14ac:dyDescent="0.25">
      <c r="A148" s="50"/>
      <c r="B148" s="51" t="s">
        <v>181</v>
      </c>
      <c r="C148" s="59">
        <v>197.37</v>
      </c>
    </row>
    <row r="149" spans="1:3" s="20" customFormat="1" ht="15.75" x14ac:dyDescent="0.25">
      <c r="A149" s="50"/>
      <c r="B149" s="51" t="s">
        <v>182</v>
      </c>
      <c r="C149" s="59">
        <v>328.8</v>
      </c>
    </row>
    <row r="150" spans="1:3" s="20" customFormat="1" ht="15.75" x14ac:dyDescent="0.25">
      <c r="A150" s="50"/>
      <c r="B150" s="51" t="s">
        <v>183</v>
      </c>
      <c r="C150" s="59">
        <v>166.28</v>
      </c>
    </row>
    <row r="151" spans="1:3" s="20" customFormat="1" ht="15.75" x14ac:dyDescent="0.25">
      <c r="A151" s="50"/>
      <c r="B151" s="51" t="s">
        <v>184</v>
      </c>
      <c r="C151" s="59">
        <v>328.8</v>
      </c>
    </row>
    <row r="152" spans="1:3" s="20" customFormat="1" ht="15.75" x14ac:dyDescent="0.25">
      <c r="A152" s="50"/>
      <c r="B152" s="51" t="s">
        <v>185</v>
      </c>
      <c r="C152" s="59">
        <v>297.60000000000002</v>
      </c>
    </row>
    <row r="153" spans="1:3" s="20" customFormat="1" ht="15.75" x14ac:dyDescent="0.25">
      <c r="A153" s="50"/>
      <c r="B153" s="51" t="s">
        <v>186</v>
      </c>
      <c r="C153" s="59">
        <v>485.37</v>
      </c>
    </row>
    <row r="154" spans="1:3" s="20" customFormat="1" ht="15.75" x14ac:dyDescent="0.25">
      <c r="A154" s="50"/>
      <c r="B154" s="51" t="s">
        <v>187</v>
      </c>
      <c r="C154" s="59">
        <v>0</v>
      </c>
    </row>
    <row r="155" spans="1:3" s="20" customFormat="1" ht="15.75" x14ac:dyDescent="0.25">
      <c r="A155" s="50"/>
      <c r="B155" s="51" t="s">
        <v>188</v>
      </c>
      <c r="C155" s="59">
        <v>0</v>
      </c>
    </row>
    <row r="156" spans="1:3" s="20" customFormat="1" ht="15.75" x14ac:dyDescent="0.25">
      <c r="A156" s="50"/>
      <c r="B156" s="51" t="s">
        <v>189</v>
      </c>
      <c r="C156" s="59">
        <v>88.08</v>
      </c>
    </row>
    <row r="157" spans="1:3" s="20" customFormat="1" ht="15.75" x14ac:dyDescent="0.25">
      <c r="A157" s="50"/>
      <c r="B157" s="51" t="s">
        <v>190</v>
      </c>
      <c r="C157" s="59">
        <v>1845.1200000000001</v>
      </c>
    </row>
    <row r="158" spans="1:3" s="20" customFormat="1" ht="15.75" x14ac:dyDescent="0.25">
      <c r="A158" s="50"/>
      <c r="B158" s="51" t="s">
        <v>191</v>
      </c>
      <c r="C158" s="59">
        <v>0</v>
      </c>
    </row>
    <row r="159" spans="1:3" s="20" customFormat="1" ht="15.75" x14ac:dyDescent="0.25">
      <c r="A159" s="50"/>
      <c r="B159" s="51" t="s">
        <v>192</v>
      </c>
      <c r="C159" s="59">
        <v>0</v>
      </c>
    </row>
    <row r="160" spans="1:3" s="20" customFormat="1" ht="15.75" x14ac:dyDescent="0.25">
      <c r="A160" s="50"/>
      <c r="B160" s="51" t="s">
        <v>193</v>
      </c>
      <c r="C160" s="59">
        <v>323.58</v>
      </c>
    </row>
    <row r="161" spans="1:3" s="20" customFormat="1" ht="15.75" x14ac:dyDescent="0.25">
      <c r="A161" s="50"/>
      <c r="B161" s="45" t="s">
        <v>194</v>
      </c>
      <c r="C161" s="59">
        <v>264.24</v>
      </c>
    </row>
    <row r="162" spans="1:3" s="20" customFormat="1" ht="15.75" x14ac:dyDescent="0.25">
      <c r="A162" s="50"/>
      <c r="B162" s="45" t="s">
        <v>195</v>
      </c>
      <c r="C162" s="59">
        <v>88.1</v>
      </c>
    </row>
    <row r="163" spans="1:3" s="20" customFormat="1" ht="31.5" x14ac:dyDescent="0.25">
      <c r="A163" s="50"/>
      <c r="B163" s="45" t="s">
        <v>196</v>
      </c>
      <c r="C163" s="59">
        <v>528.9</v>
      </c>
    </row>
    <row r="164" spans="1:3" s="20" customFormat="1" ht="31.5" x14ac:dyDescent="0.25">
      <c r="A164" s="50"/>
      <c r="B164" s="51" t="s">
        <v>197</v>
      </c>
      <c r="C164" s="59">
        <v>0</v>
      </c>
    </row>
    <row r="165" spans="1:3" s="20" customFormat="1" ht="15.75" x14ac:dyDescent="0.25">
      <c r="A165" s="50"/>
      <c r="B165" s="45" t="s">
        <v>198</v>
      </c>
      <c r="C165" s="59">
        <v>1496.52</v>
      </c>
    </row>
    <row r="166" spans="1:3" s="20" customFormat="1" ht="15.75" x14ac:dyDescent="0.25">
      <c r="A166" s="50"/>
      <c r="B166" s="51" t="s">
        <v>199</v>
      </c>
      <c r="C166" s="59">
        <v>0</v>
      </c>
    </row>
    <row r="167" spans="1:3" s="20" customFormat="1" ht="15.75" x14ac:dyDescent="0.25">
      <c r="A167" s="50"/>
      <c r="B167" s="45" t="s">
        <v>200</v>
      </c>
      <c r="C167" s="59">
        <v>3309.12</v>
      </c>
    </row>
    <row r="168" spans="1:3" s="20" customFormat="1" ht="15.75" x14ac:dyDescent="0.25">
      <c r="A168" s="50"/>
      <c r="B168" s="45" t="s">
        <v>201</v>
      </c>
      <c r="C168" s="59">
        <v>948.12000000000012</v>
      </c>
    </row>
    <row r="169" spans="1:3" s="20" customFormat="1" ht="31.5" x14ac:dyDescent="0.25">
      <c r="A169" s="50"/>
      <c r="B169" s="45" t="s">
        <v>202</v>
      </c>
      <c r="C169" s="59">
        <v>343.16</v>
      </c>
    </row>
    <row r="170" spans="1:3" s="20" customFormat="1" ht="15.75" x14ac:dyDescent="0.25">
      <c r="A170" s="50"/>
      <c r="B170" s="45" t="s">
        <v>203</v>
      </c>
      <c r="C170" s="59">
        <v>10270.879999999999</v>
      </c>
    </row>
    <row r="171" spans="1:3" s="20" customFormat="1" ht="15.75" x14ac:dyDescent="0.25">
      <c r="A171" s="50"/>
      <c r="B171" s="45" t="s">
        <v>254</v>
      </c>
      <c r="C171" s="59">
        <v>13483.12</v>
      </c>
    </row>
    <row r="172" spans="1:3" s="20" customFormat="1" ht="15.75" x14ac:dyDescent="0.25">
      <c r="A172" s="50"/>
      <c r="B172" s="51" t="s">
        <v>204</v>
      </c>
      <c r="C172" s="59">
        <v>2048.5440000000003</v>
      </c>
    </row>
    <row r="173" spans="1:3" s="20" customFormat="1" ht="15.75" x14ac:dyDescent="0.25">
      <c r="A173" s="50"/>
      <c r="B173" s="45" t="s">
        <v>205</v>
      </c>
      <c r="C173" s="59">
        <v>197.37</v>
      </c>
    </row>
    <row r="174" spans="1:3" s="20" customFormat="1" ht="15.75" x14ac:dyDescent="0.25">
      <c r="A174" s="50"/>
      <c r="B174" s="45" t="s">
        <v>206</v>
      </c>
      <c r="C174" s="59">
        <v>243</v>
      </c>
    </row>
    <row r="175" spans="1:3" s="20" customFormat="1" ht="15.75" x14ac:dyDescent="0.25">
      <c r="A175" s="50"/>
      <c r="B175" s="51" t="s">
        <v>207</v>
      </c>
      <c r="C175" s="59">
        <v>0</v>
      </c>
    </row>
    <row r="176" spans="1:3" s="20" customFormat="1" ht="15.75" x14ac:dyDescent="0.25">
      <c r="A176" s="50"/>
      <c r="B176" s="51" t="s">
        <v>208</v>
      </c>
      <c r="C176" s="59">
        <v>170.1</v>
      </c>
    </row>
    <row r="177" spans="1:6" s="20" customFormat="1" ht="31.5" x14ac:dyDescent="0.25">
      <c r="A177" s="50"/>
      <c r="B177" s="45" t="s">
        <v>209</v>
      </c>
      <c r="C177" s="59">
        <v>0</v>
      </c>
    </row>
    <row r="178" spans="1:6" s="20" customFormat="1" ht="12" customHeight="1" x14ac:dyDescent="0.25">
      <c r="A178" s="40"/>
      <c r="B178" s="48" t="s">
        <v>210</v>
      </c>
      <c r="C178" s="42">
        <f>SUM(C100:C177)</f>
        <v>69950.804999999978</v>
      </c>
    </row>
    <row r="179" spans="1:6" s="19" customFormat="1" ht="15.75" x14ac:dyDescent="0.25">
      <c r="A179" s="50"/>
      <c r="B179" s="48" t="s">
        <v>211</v>
      </c>
      <c r="C179" s="42">
        <v>278550.57600000006</v>
      </c>
    </row>
    <row r="180" spans="1:6" s="19" customFormat="1" ht="15.75" x14ac:dyDescent="0.25">
      <c r="A180" s="50" t="s">
        <v>212</v>
      </c>
      <c r="B180" s="48" t="s">
        <v>213</v>
      </c>
      <c r="C180" s="42">
        <f>C50+C58+C70+C79+C86+C89+C90+C91+C97+C178+C179</f>
        <v>1460002.1060000001</v>
      </c>
    </row>
    <row r="181" spans="1:6" s="18" customFormat="1" hidden="1" x14ac:dyDescent="0.25">
      <c r="A181" s="21"/>
      <c r="B181" s="22" t="s">
        <v>214</v>
      </c>
    </row>
    <row r="182" spans="1:6" s="18" customFormat="1" ht="12.75" hidden="1" thickBot="1" x14ac:dyDescent="0.3">
      <c r="A182" s="23"/>
      <c r="B182" s="24" t="s">
        <v>215</v>
      </c>
    </row>
    <row r="183" spans="1:6" s="65" customFormat="1" ht="15" x14ac:dyDescent="0.25">
      <c r="A183" s="60"/>
      <c r="B183" s="61" t="s">
        <v>250</v>
      </c>
      <c r="C183" s="62">
        <v>1692807.58</v>
      </c>
      <c r="D183" s="63"/>
      <c r="E183" s="64"/>
      <c r="F183" s="64"/>
    </row>
    <row r="184" spans="1:6" s="67" customFormat="1" ht="15" x14ac:dyDescent="0.25">
      <c r="A184" s="60"/>
      <c r="B184" s="61" t="s">
        <v>251</v>
      </c>
      <c r="C184" s="62">
        <v>1598409.25</v>
      </c>
      <c r="D184" s="66"/>
      <c r="E184" s="66"/>
      <c r="F184" s="66"/>
    </row>
    <row r="185" spans="1:6" s="67" customFormat="1" ht="15" x14ac:dyDescent="0.25">
      <c r="A185" s="60"/>
      <c r="B185" s="61" t="s">
        <v>253</v>
      </c>
      <c r="C185" s="68">
        <f>C184-C180</f>
        <v>138407.14399999985</v>
      </c>
      <c r="D185" s="64"/>
      <c r="E185" s="64"/>
      <c r="F185" s="64"/>
    </row>
    <row r="186" spans="1:6" s="67" customFormat="1" ht="15" x14ac:dyDescent="0.25">
      <c r="A186" s="60"/>
      <c r="B186" s="61" t="s">
        <v>252</v>
      </c>
      <c r="C186" s="68">
        <f>C41+C185</f>
        <v>235072.3047999999</v>
      </c>
      <c r="D186" s="64"/>
      <c r="E186" s="64"/>
      <c r="F186" s="64"/>
    </row>
    <row r="187" spans="1:6" s="72" customFormat="1" ht="15.75" hidden="1" x14ac:dyDescent="0.25">
      <c r="A187" s="69" t="s">
        <v>216</v>
      </c>
      <c r="B187" s="70" t="s">
        <v>217</v>
      </c>
      <c r="C187" s="71" t="s">
        <v>218</v>
      </c>
    </row>
    <row r="188" spans="1:6" s="72" customFormat="1" ht="15.75" hidden="1" x14ac:dyDescent="0.25">
      <c r="A188" s="69" t="s">
        <v>219</v>
      </c>
      <c r="B188" s="70" t="s">
        <v>220</v>
      </c>
      <c r="C188" s="71" t="s">
        <v>218</v>
      </c>
    </row>
    <row r="189" spans="1:6" s="72" customFormat="1" ht="15.75" hidden="1" x14ac:dyDescent="0.25">
      <c r="A189" s="69" t="s">
        <v>221</v>
      </c>
      <c r="B189" s="70" t="s">
        <v>222</v>
      </c>
      <c r="C189" s="71" t="s">
        <v>218</v>
      </c>
    </row>
    <row r="190" spans="1:6" s="72" customFormat="1" ht="15.75" hidden="1" x14ac:dyDescent="0.25">
      <c r="A190" s="69" t="s">
        <v>110</v>
      </c>
      <c r="B190" s="70" t="s">
        <v>223</v>
      </c>
      <c r="C190" s="71" t="s">
        <v>218</v>
      </c>
    </row>
    <row r="191" spans="1:6" s="72" customFormat="1" ht="15.75" hidden="1" x14ac:dyDescent="0.25">
      <c r="A191" s="69" t="s">
        <v>117</v>
      </c>
      <c r="B191" s="70" t="s">
        <v>224</v>
      </c>
      <c r="C191" s="71" t="s">
        <v>218</v>
      </c>
    </row>
    <row r="192" spans="1:6" s="72" customFormat="1" ht="15.75" hidden="1" x14ac:dyDescent="0.25">
      <c r="A192" s="69" t="s">
        <v>115</v>
      </c>
      <c r="B192" s="70" t="s">
        <v>225</v>
      </c>
      <c r="C192" s="71" t="s">
        <v>218</v>
      </c>
    </row>
    <row r="193" spans="1:3" s="72" customFormat="1" ht="47.25" hidden="1" x14ac:dyDescent="0.25">
      <c r="A193" s="69" t="s">
        <v>226</v>
      </c>
      <c r="B193" s="73" t="s">
        <v>227</v>
      </c>
      <c r="C193" s="71" t="s">
        <v>218</v>
      </c>
    </row>
    <row r="194" spans="1:3" s="72" customFormat="1" ht="31.5" hidden="1" x14ac:dyDescent="0.25">
      <c r="A194" s="69" t="s">
        <v>228</v>
      </c>
      <c r="B194" s="73" t="s">
        <v>229</v>
      </c>
      <c r="C194" s="71" t="s">
        <v>218</v>
      </c>
    </row>
    <row r="195" spans="1:3" s="72" customFormat="1" ht="15.75" hidden="1" x14ac:dyDescent="0.25">
      <c r="A195" s="69" t="s">
        <v>230</v>
      </c>
      <c r="B195" s="70" t="s">
        <v>231</v>
      </c>
      <c r="C195" s="71" t="s">
        <v>218</v>
      </c>
    </row>
    <row r="196" spans="1:3" s="72" customFormat="1" ht="15.75" hidden="1" x14ac:dyDescent="0.25">
      <c r="A196" s="69" t="s">
        <v>232</v>
      </c>
      <c r="B196" s="70" t="s">
        <v>233</v>
      </c>
      <c r="C196" s="71" t="s">
        <v>218</v>
      </c>
    </row>
    <row r="197" spans="1:3" s="72" customFormat="1" ht="15.75" hidden="1" x14ac:dyDescent="0.25">
      <c r="A197" s="69" t="s">
        <v>234</v>
      </c>
      <c r="B197" s="70" t="s">
        <v>235</v>
      </c>
      <c r="C197" s="71" t="s">
        <v>218</v>
      </c>
    </row>
    <row r="198" spans="1:3" s="72" customFormat="1" ht="15.75" hidden="1" x14ac:dyDescent="0.25">
      <c r="A198" s="69" t="s">
        <v>212</v>
      </c>
      <c r="B198" s="73" t="s">
        <v>236</v>
      </c>
      <c r="C198" s="71" t="s">
        <v>218</v>
      </c>
    </row>
    <row r="199" spans="1:3" s="72" customFormat="1" ht="15.75" hidden="1" x14ac:dyDescent="0.25">
      <c r="A199" s="69" t="s">
        <v>237</v>
      </c>
      <c r="B199" s="73" t="s">
        <v>128</v>
      </c>
      <c r="C199" s="71" t="s">
        <v>218</v>
      </c>
    </row>
    <row r="200" spans="1:3" s="72" customFormat="1" ht="15.75" hidden="1" x14ac:dyDescent="0.25">
      <c r="A200" s="69" t="s">
        <v>237</v>
      </c>
      <c r="B200" s="70" t="s">
        <v>238</v>
      </c>
      <c r="C200" s="71" t="s">
        <v>218</v>
      </c>
    </row>
    <row r="201" spans="1:3" s="72" customFormat="1" ht="15.75" hidden="1" x14ac:dyDescent="0.25">
      <c r="A201" s="69" t="s">
        <v>239</v>
      </c>
      <c r="B201" s="70" t="s">
        <v>240</v>
      </c>
      <c r="C201" s="71" t="s">
        <v>218</v>
      </c>
    </row>
    <row r="202" spans="1:3" s="72" customFormat="1" ht="16.5" hidden="1" thickBot="1" x14ac:dyDescent="0.3">
      <c r="A202" s="74"/>
      <c r="B202" s="75" t="s">
        <v>241</v>
      </c>
      <c r="C202" s="76"/>
    </row>
    <row r="203" spans="1:3" s="72" customFormat="1" ht="15.75" hidden="1" x14ac:dyDescent="0.25">
      <c r="A203" s="77"/>
      <c r="B203" s="77" t="s">
        <v>242</v>
      </c>
      <c r="C203" s="78" t="s">
        <v>6</v>
      </c>
    </row>
    <row r="204" spans="1:3" s="72" customFormat="1" ht="31.5" hidden="1" x14ac:dyDescent="0.25">
      <c r="A204" s="79"/>
      <c r="B204" s="80" t="s">
        <v>243</v>
      </c>
      <c r="C204" s="81" t="s">
        <v>218</v>
      </c>
    </row>
    <row r="205" spans="1:3" s="72" customFormat="1" ht="16.5" hidden="1" thickBot="1" x14ac:dyDescent="0.3">
      <c r="A205" s="82"/>
      <c r="B205" s="83" t="s">
        <v>215</v>
      </c>
      <c r="C205" s="84"/>
    </row>
    <row r="206" spans="1:3" s="72" customFormat="1" ht="15.75" hidden="1" x14ac:dyDescent="0.25">
      <c r="C206" s="85"/>
    </row>
    <row r="207" spans="1:3" s="72" customFormat="1" ht="15.75" x14ac:dyDescent="0.25">
      <c r="C207" s="85"/>
    </row>
    <row r="208" spans="1:3" hidden="1" x14ac:dyDescent="0.2">
      <c r="A208" s="26" t="s">
        <v>232</v>
      </c>
      <c r="B208" s="27" t="s">
        <v>233</v>
      </c>
    </row>
    <row r="209" spans="1:2" hidden="1" x14ac:dyDescent="0.2">
      <c r="A209" s="26" t="s">
        <v>234</v>
      </c>
      <c r="B209" s="27" t="s">
        <v>235</v>
      </c>
    </row>
    <row r="210" spans="1:2" hidden="1" x14ac:dyDescent="0.2">
      <c r="A210" s="26" t="s">
        <v>212</v>
      </c>
      <c r="B210" s="28" t="s">
        <v>236</v>
      </c>
    </row>
    <row r="211" spans="1:2" hidden="1" x14ac:dyDescent="0.2">
      <c r="A211" s="26" t="s">
        <v>237</v>
      </c>
      <c r="B211" s="28" t="s">
        <v>128</v>
      </c>
    </row>
    <row r="212" spans="1:2" hidden="1" x14ac:dyDescent="0.2">
      <c r="A212" s="26" t="s">
        <v>237</v>
      </c>
      <c r="B212" s="27" t="s">
        <v>238</v>
      </c>
    </row>
    <row r="213" spans="1:2" hidden="1" x14ac:dyDescent="0.2">
      <c r="A213" s="26" t="s">
        <v>239</v>
      </c>
      <c r="B213" s="27" t="s">
        <v>240</v>
      </c>
    </row>
    <row r="214" spans="1:2" ht="12.75" hidden="1" thickBot="1" x14ac:dyDescent="0.25">
      <c r="A214" s="29"/>
      <c r="B214" s="30" t="s">
        <v>241</v>
      </c>
    </row>
    <row r="215" spans="1:2" hidden="1" x14ac:dyDescent="0.2">
      <c r="A215" s="31"/>
      <c r="B215" s="31" t="s">
        <v>242</v>
      </c>
    </row>
    <row r="216" spans="1:2" hidden="1" x14ac:dyDescent="0.2">
      <c r="A216" s="32"/>
      <c r="B216" s="33" t="s">
        <v>243</v>
      </c>
    </row>
    <row r="217" spans="1:2" ht="12.75" hidden="1" thickBot="1" x14ac:dyDescent="0.25">
      <c r="A217" s="34"/>
      <c r="B217" s="35" t="s">
        <v>215</v>
      </c>
    </row>
    <row r="218" spans="1:2" hidden="1" x14ac:dyDescent="0.2"/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2022-02-03T07:27:39Z</dcterms:created>
  <dcterms:modified xsi:type="dcterms:W3CDTF">2022-03-21T07:39:30Z</dcterms:modified>
</cp:coreProperties>
</file>